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0" yWindow="0" windowWidth="10215" windowHeight="6255"/>
  </bookViews>
  <sheets>
    <sheet name="応募用紙" sheetId="1" r:id="rId1"/>
    <sheet name="Rec" sheetId="2" r:id="rId2"/>
  </sheets>
  <definedNames>
    <definedName name="_xlnm.Print_Area" localSheetId="0">応募用紙!$A$1:$G$83</definedName>
    <definedName name="_xlnm.Print_Titles" localSheetId="0">応募用紙!$1:$6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0" i="1" l="1"/>
  <c r="C237" i="1"/>
  <c r="D237" i="1" s="1"/>
  <c r="C238" i="1"/>
  <c r="D238" i="1" s="1"/>
  <c r="C239" i="1"/>
  <c r="T5" i="2" l="1"/>
  <c r="P5" i="2"/>
  <c r="A7" i="2" l="1"/>
  <c r="AN7" i="2" l="1"/>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F7" i="2"/>
  <c r="E7" i="2"/>
  <c r="D7" i="2"/>
  <c r="C7" i="2"/>
  <c r="B7" i="2"/>
  <c r="AZ4" i="2" l="1"/>
  <c r="AZ5" i="2"/>
  <c r="AX5" i="2"/>
  <c r="AV5" i="2"/>
  <c r="AS5" i="2"/>
  <c r="AX4" i="2"/>
  <c r="AV4" i="2"/>
  <c r="AS4" i="2"/>
  <c r="AQ4" i="2"/>
  <c r="AO4" i="2"/>
  <c r="AM5" i="2"/>
  <c r="AN5" i="2"/>
  <c r="AN4" i="2"/>
  <c r="AM4" i="2"/>
  <c r="AE5" i="2" l="1"/>
  <c r="AD5" i="2"/>
  <c r="AC5" i="2"/>
  <c r="AB5" i="2"/>
  <c r="AE4" i="2"/>
  <c r="AD4" i="2"/>
  <c r="AC4" i="2"/>
  <c r="AB4" i="2"/>
  <c r="Y5" i="2" l="1"/>
  <c r="X5" i="2"/>
  <c r="W5" i="2"/>
  <c r="D252" i="1"/>
  <c r="D251" i="1"/>
  <c r="S4" i="2" l="1"/>
  <c r="N4" i="2"/>
  <c r="M4" i="2"/>
  <c r="L4" i="2"/>
  <c r="K4" i="2"/>
  <c r="F49" i="1" l="1"/>
  <c r="G49" i="1" s="1"/>
  <c r="D248" i="1"/>
  <c r="D246" i="1"/>
  <c r="D247" i="1"/>
  <c r="D13" i="1" l="1"/>
  <c r="G7" i="2" s="1"/>
  <c r="D243" i="1"/>
  <c r="D242" i="1"/>
  <c r="D162" i="1"/>
  <c r="D161"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90" i="1"/>
  <c r="D144" i="1"/>
  <c r="D145" i="1"/>
  <c r="D146" i="1"/>
  <c r="D147" i="1"/>
  <c r="D148" i="1"/>
  <c r="D149" i="1"/>
  <c r="D151" i="1"/>
  <c r="D152" i="1"/>
  <c r="D153" i="1"/>
  <c r="D154" i="1"/>
  <c r="D155" i="1"/>
  <c r="D156" i="1"/>
  <c r="D157" i="1"/>
  <c r="D158" i="1"/>
  <c r="D143" i="1"/>
  <c r="D140" i="1"/>
  <c r="D139" i="1"/>
  <c r="D239" i="1"/>
  <c r="J5" i="2" l="1"/>
  <c r="J4" i="2"/>
  <c r="AL5" i="2" l="1"/>
  <c r="AG5" i="2"/>
  <c r="AG4" i="2"/>
  <c r="V5" i="2"/>
  <c r="U5" i="2"/>
  <c r="S5" i="2"/>
  <c r="Q5" i="2"/>
  <c r="O5" i="2"/>
  <c r="N5" i="2"/>
  <c r="M5" i="2"/>
  <c r="L5" i="2"/>
  <c r="K5" i="2"/>
  <c r="I5" i="2"/>
  <c r="H5" i="2"/>
  <c r="G5" i="2"/>
  <c r="H4" i="2"/>
  <c r="F5" i="2"/>
  <c r="E5" i="2"/>
  <c r="D5" i="2"/>
  <c r="C5" i="2"/>
  <c r="G4" i="2"/>
  <c r="F4" i="2"/>
  <c r="E4" i="2"/>
  <c r="D4" i="2"/>
  <c r="C4" i="2"/>
  <c r="R5" i="2" l="1"/>
  <c r="R4" i="2"/>
  <c r="AF5" i="2" l="1"/>
  <c r="AF4" i="2"/>
  <c r="I4" i="2" l="1"/>
  <c r="O4" i="2"/>
  <c r="P4" i="2"/>
  <c r="Q4" i="2"/>
  <c r="V4" i="2"/>
  <c r="AA4" i="2"/>
  <c r="T4" i="2"/>
  <c r="U4" i="2"/>
  <c r="W4" i="2"/>
  <c r="X4" i="2"/>
  <c r="Y4" i="2"/>
  <c r="Z4" i="2"/>
  <c r="AH4" i="2"/>
  <c r="AI4" i="2"/>
  <c r="AJ4" i="2"/>
  <c r="AK4" i="2"/>
  <c r="B4" i="2"/>
  <c r="AO5" i="2"/>
  <c r="AQ5" i="2"/>
  <c r="AH5" i="2"/>
  <c r="AI5" i="2"/>
  <c r="AJ5" i="2"/>
  <c r="AK5" i="2"/>
  <c r="Z5" i="2"/>
  <c r="AA5" i="2"/>
  <c r="B5" i="2"/>
  <c r="F14" i="1" l="1"/>
  <c r="E14" i="1"/>
  <c r="D87" i="1"/>
  <c r="D86" i="1"/>
  <c r="F52" i="1"/>
  <c r="G52" i="1" s="1"/>
  <c r="C210" i="1"/>
  <c r="D210" i="1" s="1"/>
  <c r="C211" i="1"/>
  <c r="D211" i="1" s="1"/>
  <c r="C212" i="1"/>
  <c r="D212" i="1" s="1"/>
  <c r="C213" i="1"/>
  <c r="D213" i="1" s="1"/>
  <c r="C214" i="1"/>
  <c r="D214" i="1" s="1"/>
  <c r="C215" i="1"/>
  <c r="D215" i="1" s="1"/>
  <c r="C216" i="1"/>
  <c r="D216" i="1" s="1"/>
  <c r="C217" i="1"/>
  <c r="D217" i="1" s="1"/>
  <c r="C218" i="1"/>
  <c r="D218" i="1" s="1"/>
  <c r="C219" i="1"/>
  <c r="D219" i="1" s="1"/>
  <c r="C220" i="1"/>
  <c r="D220" i="1" s="1"/>
  <c r="C221" i="1"/>
  <c r="D221" i="1" s="1"/>
  <c r="C222" i="1"/>
  <c r="D222" i="1" s="1"/>
  <c r="C223" i="1"/>
  <c r="D223" i="1" s="1"/>
  <c r="C224" i="1"/>
  <c r="D224" i="1" s="1"/>
  <c r="C225" i="1"/>
  <c r="D225" i="1" s="1"/>
  <c r="C226" i="1"/>
  <c r="D226" i="1" s="1"/>
  <c r="C227" i="1"/>
  <c r="D227" i="1" s="1"/>
  <c r="C228" i="1"/>
  <c r="D228" i="1" s="1"/>
  <c r="C229" i="1"/>
  <c r="D229" i="1" s="1"/>
  <c r="C230" i="1"/>
  <c r="D230" i="1" s="1"/>
  <c r="C231" i="1"/>
  <c r="D231" i="1" s="1"/>
  <c r="C232" i="1"/>
  <c r="D232" i="1" s="1"/>
  <c r="C233" i="1"/>
  <c r="D233" i="1" s="1"/>
  <c r="C234" i="1"/>
  <c r="D234" i="1" s="1"/>
  <c r="C235" i="1"/>
  <c r="D235" i="1" s="1"/>
  <c r="C236" i="1"/>
  <c r="D236" i="1" s="1"/>
  <c r="C165" i="1"/>
  <c r="D165" i="1" s="1"/>
  <c r="C166" i="1"/>
  <c r="D166" i="1" s="1"/>
  <c r="C167" i="1"/>
  <c r="D167" i="1" s="1"/>
  <c r="C168" i="1"/>
  <c r="D168" i="1" s="1"/>
  <c r="C169" i="1"/>
  <c r="D169" i="1" s="1"/>
  <c r="C170" i="1"/>
  <c r="D170" i="1" s="1"/>
  <c r="C171" i="1"/>
  <c r="D171" i="1" s="1"/>
  <c r="C172" i="1"/>
  <c r="D172" i="1" s="1"/>
  <c r="C173" i="1"/>
  <c r="D173" i="1" s="1"/>
  <c r="C174" i="1"/>
  <c r="D174" i="1" s="1"/>
  <c r="C175" i="1"/>
  <c r="D175" i="1" s="1"/>
  <c r="C176" i="1"/>
  <c r="D176" i="1" s="1"/>
  <c r="C177" i="1"/>
  <c r="D177" i="1" s="1"/>
  <c r="C178" i="1"/>
  <c r="D178" i="1" s="1"/>
  <c r="C179" i="1"/>
  <c r="D179" i="1" s="1"/>
  <c r="C180" i="1"/>
  <c r="D180" i="1" s="1"/>
  <c r="C181" i="1"/>
  <c r="D181" i="1" s="1"/>
  <c r="C182" i="1"/>
  <c r="D182" i="1" s="1"/>
  <c r="C183" i="1"/>
  <c r="D183" i="1" s="1"/>
  <c r="C184" i="1"/>
  <c r="D184" i="1" s="1"/>
  <c r="C185" i="1"/>
  <c r="D185" i="1" s="1"/>
  <c r="C186" i="1"/>
  <c r="D186" i="1" s="1"/>
  <c r="C187" i="1"/>
  <c r="D187" i="1" s="1"/>
  <c r="C188" i="1"/>
  <c r="D188" i="1" s="1"/>
  <c r="C189" i="1"/>
  <c r="D189" i="1" s="1"/>
  <c r="C190" i="1"/>
  <c r="D190" i="1" s="1"/>
  <c r="C191" i="1"/>
  <c r="D191" i="1" s="1"/>
  <c r="C192" i="1"/>
  <c r="D192" i="1" s="1"/>
  <c r="C193" i="1"/>
  <c r="D193" i="1" s="1"/>
  <c r="C194" i="1"/>
  <c r="D194" i="1" s="1"/>
  <c r="C195" i="1"/>
  <c r="D195" i="1" s="1"/>
  <c r="C196" i="1"/>
  <c r="D196" i="1" s="1"/>
  <c r="C197" i="1"/>
  <c r="D197" i="1" s="1"/>
  <c r="C198" i="1"/>
  <c r="D198" i="1" s="1"/>
  <c r="C199" i="1"/>
  <c r="D199" i="1" s="1"/>
  <c r="C200" i="1"/>
  <c r="D200" i="1" s="1"/>
  <c r="C201" i="1"/>
  <c r="D201" i="1" s="1"/>
  <c r="C202" i="1"/>
  <c r="D202" i="1" s="1"/>
  <c r="C203" i="1"/>
  <c r="D203" i="1" s="1"/>
  <c r="C204" i="1"/>
  <c r="D204" i="1" s="1"/>
  <c r="C205" i="1"/>
  <c r="D205" i="1" s="1"/>
  <c r="C206" i="1"/>
  <c r="D206" i="1" s="1"/>
  <c r="C207" i="1"/>
  <c r="D207" i="1" s="1"/>
  <c r="C208" i="1"/>
  <c r="D208" i="1" s="1"/>
  <c r="C209" i="1"/>
  <c r="D209" i="1" s="1"/>
  <c r="G14" i="1" l="1"/>
  <c r="F15" i="1"/>
  <c r="E15" i="1"/>
  <c r="G15" i="1" l="1"/>
</calcChain>
</file>

<file path=xl/sharedStrings.xml><?xml version="1.0" encoding="utf-8"?>
<sst xmlns="http://schemas.openxmlformats.org/spreadsheetml/2006/main" count="232" uniqueCount="208">
  <si>
    <t>※患者・市民パネル事務局記入欄</t>
    <rPh sb="1" eb="3">
      <t>カンジャ</t>
    </rPh>
    <rPh sb="4" eb="6">
      <t>シミン</t>
    </rPh>
    <rPh sb="9" eb="11">
      <t>ジム</t>
    </rPh>
    <rPh sb="11" eb="12">
      <t>キョク</t>
    </rPh>
    <rPh sb="12" eb="14">
      <t>キニュウ</t>
    </rPh>
    <rPh sb="14" eb="15">
      <t>ラン</t>
    </rPh>
    <phoneticPr fontId="1"/>
  </si>
  <si>
    <t>※</t>
    <phoneticPr fontId="1"/>
  </si>
  <si>
    <t>個人情報について</t>
    <rPh sb="0" eb="2">
      <t>コジン</t>
    </rPh>
    <rPh sb="2" eb="4">
      <t>ジョウホウ</t>
    </rPh>
    <phoneticPr fontId="1"/>
  </si>
  <si>
    <t>記入いただきました貴方様の個人情報は、本件に関する当方からの回答、情報提供に限り使用いたします。</t>
    <rPh sb="9" eb="11">
      <t>アナタ</t>
    </rPh>
    <rPh sb="11" eb="12">
      <t>サマ</t>
    </rPh>
    <rPh sb="13" eb="15">
      <t>コジン</t>
    </rPh>
    <rPh sb="19" eb="21">
      <t>ホンケン</t>
    </rPh>
    <rPh sb="22" eb="23">
      <t>カン</t>
    </rPh>
    <rPh sb="25" eb="27">
      <t>トウホウ</t>
    </rPh>
    <rPh sb="38" eb="39">
      <t>カギ</t>
    </rPh>
    <rPh sb="40" eb="42">
      <t>シヨウ</t>
    </rPh>
    <phoneticPr fontId="1"/>
  </si>
  <si>
    <t>利用目的の範囲内で、貴方様の個人情報を当センターもしくは本案件に関わる委託業者が使用することがございます。</t>
    <rPh sb="10" eb="12">
      <t>アナタ</t>
    </rPh>
    <rPh sb="12" eb="13">
      <t>サマ</t>
    </rPh>
    <rPh sb="19" eb="20">
      <t>トウ</t>
    </rPh>
    <rPh sb="28" eb="29">
      <t>ホン</t>
    </rPh>
    <rPh sb="29" eb="31">
      <t>アンケン</t>
    </rPh>
    <rPh sb="32" eb="33">
      <t>カカ</t>
    </rPh>
    <phoneticPr fontId="1"/>
  </si>
  <si>
    <t>番号</t>
    <rPh sb="0" eb="2">
      <t>バンゴウ</t>
    </rPh>
    <phoneticPr fontId="1"/>
  </si>
  <si>
    <t>項目</t>
    <rPh sb="0" eb="2">
      <t>コウモク</t>
    </rPh>
    <phoneticPr fontId="1"/>
  </si>
  <si>
    <t>補足</t>
    <rPh sb="0" eb="1">
      <t>ホソク</t>
    </rPh>
    <phoneticPr fontId="1"/>
  </si>
  <si>
    <t>入力欄</t>
    <rPh sb="0" eb="2">
      <t>ニュウリョク</t>
    </rPh>
    <rPh sb="2" eb="3">
      <t>ラン</t>
    </rPh>
    <phoneticPr fontId="1"/>
  </si>
  <si>
    <t>確認欄</t>
    <rPh sb="0" eb="2">
      <t>カクニン</t>
    </rPh>
    <rPh sb="2" eb="3">
      <t>ラン</t>
    </rPh>
    <phoneticPr fontId="1"/>
  </si>
  <si>
    <t>記入日付</t>
    <rPh sb="0" eb="2">
      <t>キニュウ</t>
    </rPh>
    <rPh sb="2" eb="4">
      <t>ヒヅケ</t>
    </rPh>
    <phoneticPr fontId="1"/>
  </si>
  <si>
    <t>m/d形式で入力してください。
（ m=月、/=スラッシュ、d=日 )
入力例    =  11/15
入力結果 =2021/11/15(月)</t>
    <rPh sb="3" eb="5">
      <t>ケイシキ</t>
    </rPh>
    <rPh sb="6" eb="8">
      <t>ニュウリョク</t>
    </rPh>
    <rPh sb="19" eb="20">
      <t>ツキ</t>
    </rPh>
    <rPh sb="32" eb="33">
      <t>ニチ</t>
    </rPh>
    <rPh sb="36" eb="38">
      <t>ニュウリョク</t>
    </rPh>
    <rPh sb="38" eb="39">
      <t>レイ</t>
    </rPh>
    <rPh sb="52" eb="54">
      <t>ニュウリョク</t>
    </rPh>
    <rPh sb="54" eb="56">
      <t>ケッカ</t>
    </rPh>
    <rPh sb="68" eb="71">
      <t>ゲツ</t>
    </rPh>
    <phoneticPr fontId="1"/>
  </si>
  <si>
    <t>■貴方の情報</t>
    <rPh sb="1" eb="3">
      <t>アナタ</t>
    </rPh>
    <rPh sb="4" eb="6">
      <t>ジョウホウ</t>
    </rPh>
    <phoneticPr fontId="1"/>
  </si>
  <si>
    <t>ふりがな（姓名）</t>
    <rPh sb="5" eb="6">
      <t>セイ</t>
    </rPh>
    <rPh sb="6" eb="7">
      <t>メイ</t>
    </rPh>
    <phoneticPr fontId="1"/>
  </si>
  <si>
    <t>氏名（姓名）</t>
    <rPh sb="3" eb="5">
      <t>セイメイ</t>
    </rPh>
    <phoneticPr fontId="1"/>
  </si>
  <si>
    <t>性別</t>
  </si>
  <si>
    <t>▼から選択してください。</t>
    <rPh sb="2" eb="4">
      <t>センタク</t>
    </rPh>
    <phoneticPr fontId="1"/>
  </si>
  <si>
    <t>生年月日</t>
    <rPh sb="0" eb="2">
      <t>セイネン</t>
    </rPh>
    <rPh sb="2" eb="4">
      <t>ガッピ</t>
    </rPh>
    <phoneticPr fontId="1"/>
  </si>
  <si>
    <t>yyyy/m/d形式で入力してください。
（ yyyy = 西暦年、/ = スラッシュ、m = 月、/ = スラッシュ、d = 日 ）</t>
    <rPh sb="8" eb="10">
      <t>ケイシキ</t>
    </rPh>
    <rPh sb="11" eb="13">
      <t>ニュウリョク</t>
    </rPh>
    <rPh sb="30" eb="32">
      <t>セイレキ</t>
    </rPh>
    <rPh sb="32" eb="33">
      <t>ネン</t>
    </rPh>
    <rPh sb="46" eb="47">
      <t>ツキ</t>
    </rPh>
    <rPh sb="64" eb="65">
      <t>ニチ</t>
    </rPh>
    <phoneticPr fontId="1"/>
  </si>
  <si>
    <t>年齢（記入日付現在）</t>
    <rPh sb="0" eb="2">
      <t>ネンレイ</t>
    </rPh>
    <rPh sb="3" eb="5">
      <t>キニュウ</t>
    </rPh>
    <rPh sb="5" eb="7">
      <t>ヒヅケ</t>
    </rPh>
    <rPh sb="7" eb="9">
      <t>ゲンザイ</t>
    </rPh>
    <phoneticPr fontId="1"/>
  </si>
  <si>
    <t>（「記入日」と「生年月日」から自動で入力されます）</t>
    <rPh sb="1" eb="3">
      <t>キニュウ</t>
    </rPh>
    <rPh sb="3" eb="4">
      <t>ビ</t>
    </rPh>
    <rPh sb="7" eb="9">
      <t>セイネン</t>
    </rPh>
    <rPh sb="9" eb="11">
      <t>ガッピ</t>
    </rPh>
    <rPh sb="14" eb="15">
      <t>ジドウ</t>
    </rPh>
    <rPh sb="16" eb="18">
      <t>ニュウリョク</t>
    </rPh>
    <phoneticPr fontId="1"/>
  </si>
  <si>
    <t>電話番号</t>
    <rPh sb="0" eb="2">
      <t>デンワ</t>
    </rPh>
    <rPh sb="2" eb="4">
      <t>バンゴウ</t>
    </rPh>
    <phoneticPr fontId="1"/>
  </si>
  <si>
    <t>日中に連絡可能な番号を記入してください。
入力例）090-1234-5678</t>
    <rPh sb="0" eb="1">
      <t>ニッチュウ</t>
    </rPh>
    <rPh sb="2" eb="4">
      <t>レンラク</t>
    </rPh>
    <rPh sb="4" eb="6">
      <t>カノウ</t>
    </rPh>
    <rPh sb="7" eb="9">
      <t>バンゴウ</t>
    </rPh>
    <rPh sb="10" eb="12">
      <t>キニュウ</t>
    </rPh>
    <rPh sb="21" eb="23">
      <t>ニュウリョク</t>
    </rPh>
    <rPh sb="23" eb="24">
      <t>レイ</t>
    </rPh>
    <phoneticPr fontId="1"/>
  </si>
  <si>
    <t>E-mailアドレス</t>
    <phoneticPr fontId="1"/>
  </si>
  <si>
    <t>あなたのPCのメールアドレスを入力してください</t>
    <rPh sb="15" eb="17">
      <t>ニュウリョク</t>
    </rPh>
    <phoneticPr fontId="1"/>
  </si>
  <si>
    <t>郵便番号</t>
    <rPh sb="0" eb="4">
      <t>ユウビンバンゴウ</t>
    </rPh>
    <phoneticPr fontId="1"/>
  </si>
  <si>
    <t>数字7ケタ連続で（-なしで）</t>
    <rPh sb="0" eb="2">
      <t>スウジ</t>
    </rPh>
    <rPh sb="5" eb="7">
      <t>レンゾク</t>
    </rPh>
    <phoneticPr fontId="1"/>
  </si>
  <si>
    <t>都道府県</t>
    <rPh sb="0" eb="4">
      <t>トドウフケン</t>
    </rPh>
    <phoneticPr fontId="1"/>
  </si>
  <si>
    <t>市区町村・町名・番地</t>
    <rPh sb="0" eb="2">
      <t>シク</t>
    </rPh>
    <rPh sb="2" eb="4">
      <t>チョウソン</t>
    </rPh>
    <rPh sb="5" eb="7">
      <t>チョウメイ</t>
    </rPh>
    <rPh sb="8" eb="10">
      <t>バンチ</t>
    </rPh>
    <phoneticPr fontId="1"/>
  </si>
  <si>
    <t>建物名・室番号等</t>
    <rPh sb="0" eb="2">
      <t>タテモノ</t>
    </rPh>
    <rPh sb="2" eb="3">
      <t>メイ</t>
    </rPh>
    <rPh sb="4" eb="5">
      <t>シツ</t>
    </rPh>
    <rPh sb="5" eb="7">
      <t>バンゴウ</t>
    </rPh>
    <rPh sb="7" eb="8">
      <t>トウ</t>
    </rPh>
    <phoneticPr fontId="1"/>
  </si>
  <si>
    <t>勤務先（学校）名称</t>
  </si>
  <si>
    <t>勤務先（学校）があれば記入してください</t>
    <rPh sb="0" eb="2">
      <t>キンムサキ</t>
    </rPh>
    <rPh sb="4" eb="6">
      <t>ガッコウ</t>
    </rPh>
    <rPh sb="10" eb="12">
      <t>キニュウ</t>
    </rPh>
    <phoneticPr fontId="1"/>
  </si>
  <si>
    <t>部署（学部）名</t>
    <phoneticPr fontId="1"/>
  </si>
  <si>
    <t>勤務先部署（学部等）があれば記入してください</t>
    <rPh sb="0" eb="2">
      <t>キンムサキ</t>
    </rPh>
    <rPh sb="3" eb="5">
      <t>ブショ</t>
    </rPh>
    <rPh sb="6" eb="8">
      <t>ガクブ</t>
    </rPh>
    <rPh sb="8" eb="9">
      <t>トウ</t>
    </rPh>
    <rPh sb="13" eb="15">
      <t>キニュウ</t>
    </rPh>
    <phoneticPr fontId="1"/>
  </si>
  <si>
    <t>医療・福祉関係の資格</t>
  </si>
  <si>
    <t>保有資格名</t>
    <rPh sb="0" eb="2">
      <t>ホユウ</t>
    </rPh>
    <rPh sb="2" eb="4">
      <t>シカク</t>
    </rPh>
    <rPh sb="4" eb="5">
      <t>メイ</t>
    </rPh>
    <phoneticPr fontId="1"/>
  </si>
  <si>
    <t>▼から選択してください</t>
    <rPh sb="2" eb="4">
      <t>センタク</t>
    </rPh>
    <phoneticPr fontId="1"/>
  </si>
  <si>
    <t>上記「その他」もしくは2つ以上資格をお持ちの場合、記入してください。</t>
    <rPh sb="5" eb="6">
      <t>タ</t>
    </rPh>
    <rPh sb="13" eb="15">
      <t>イジョウ</t>
    </rPh>
    <rPh sb="15" eb="17">
      <t>シカク</t>
    </rPh>
    <rPh sb="19" eb="20">
      <t>モ</t>
    </rPh>
    <phoneticPr fontId="1"/>
  </si>
  <si>
    <t>具体的に記入してください</t>
    <phoneticPr fontId="1"/>
  </si>
  <si>
    <t>■あなたとがんとの関連</t>
    <phoneticPr fontId="1"/>
  </si>
  <si>
    <t>あなた自身ががん患者</t>
    <rPh sb="3" eb="5">
      <t>ジシン</t>
    </rPh>
    <phoneticPr fontId="1"/>
  </si>
  <si>
    <t>1.31で「はい」を選択した場合</t>
    <rPh sb="10" eb="12">
      <t>センタク</t>
    </rPh>
    <phoneticPr fontId="1"/>
  </si>
  <si>
    <t>（あなたの）がんの種類または部位</t>
    <phoneticPr fontId="1"/>
  </si>
  <si>
    <t>がんと診断を受けた年</t>
    <rPh sb="3" eb="5">
      <t>シンダン</t>
    </rPh>
    <rPh sb="6" eb="7">
      <t>ウ</t>
    </rPh>
    <rPh sb="9" eb="10">
      <t>ネン</t>
    </rPh>
    <phoneticPr fontId="1"/>
  </si>
  <si>
    <t>あなたががん患者の家族</t>
    <rPh sb="9" eb="11">
      <t>カゾク</t>
    </rPh>
    <phoneticPr fontId="1"/>
  </si>
  <si>
    <t>1.35で「はい」を選択した場合、そのがんの種類または部位（最大2名までご記載ください）</t>
    <rPh sb="10" eb="12">
      <t>センタク</t>
    </rPh>
    <rPh sb="30" eb="32">
      <t>サイダイ</t>
    </rPh>
    <rPh sb="33" eb="34">
      <t>メイ</t>
    </rPh>
    <rPh sb="37" eb="39">
      <t>キサイ</t>
    </rPh>
    <phoneticPr fontId="1"/>
  </si>
  <si>
    <t>（そのご家族の）あなたとの関係1</t>
    <rPh sb="3" eb="5">
      <t>カゾク</t>
    </rPh>
    <rPh sb="12" eb="14">
      <t>カンケイ</t>
    </rPh>
    <phoneticPr fontId="1"/>
  </si>
  <si>
    <t>（ご家族の）がんの種類または部位1</t>
    <rPh sb="2" eb="4">
      <t>カゾク</t>
    </rPh>
    <phoneticPr fontId="1"/>
  </si>
  <si>
    <t>（そのご家族の）あなたとの関係2</t>
    <rPh sb="3" eb="5">
      <t>カゾク</t>
    </rPh>
    <rPh sb="12" eb="14">
      <t>カンケイ</t>
    </rPh>
    <phoneticPr fontId="1"/>
  </si>
  <si>
    <t>（ご家族の）がんの種類または部位2</t>
    <rPh sb="2" eb="4">
      <t>カゾク</t>
    </rPh>
    <phoneticPr fontId="1"/>
  </si>
  <si>
    <t>上記以外でのがんとのかかわり</t>
    <rPh sb="0" eb="2">
      <t>ジョウキ</t>
    </rPh>
    <rPh sb="2" eb="4">
      <t>イガイ</t>
    </rPh>
    <phoneticPr fontId="1"/>
  </si>
  <si>
    <t>具体的に記入してください→</t>
    <rPh sb="0" eb="3">
      <t>グタイテキ</t>
    </rPh>
    <rPh sb="4" eb="6">
      <t>キニュウ</t>
    </rPh>
    <phoneticPr fontId="1"/>
  </si>
  <si>
    <t>がん患者会への参加の有無1</t>
    <rPh sb="2" eb="4">
      <t>カンジャ</t>
    </rPh>
    <rPh sb="4" eb="5">
      <t>カイ</t>
    </rPh>
    <rPh sb="7" eb="9">
      <t>サンカ</t>
    </rPh>
    <rPh sb="10" eb="12">
      <t>ウム</t>
    </rPh>
    <phoneticPr fontId="1"/>
  </si>
  <si>
    <t>患者会名1</t>
    <rPh sb="0" eb="2">
      <t>カンジャ</t>
    </rPh>
    <rPh sb="2" eb="3">
      <t>カイ</t>
    </rPh>
    <rPh sb="3" eb="4">
      <t>メイ</t>
    </rPh>
    <phoneticPr fontId="1"/>
  </si>
  <si>
    <t>がん患者会への参加の有無2</t>
    <rPh sb="2" eb="4">
      <t>カンジャ</t>
    </rPh>
    <rPh sb="4" eb="5">
      <t>カイ</t>
    </rPh>
    <rPh sb="7" eb="9">
      <t>サンカ</t>
    </rPh>
    <rPh sb="10" eb="12">
      <t>ウム</t>
    </rPh>
    <phoneticPr fontId="1"/>
  </si>
  <si>
    <t>患者会名2</t>
    <rPh sb="0" eb="2">
      <t>カンジャ</t>
    </rPh>
    <rPh sb="2" eb="3">
      <t>カイ</t>
    </rPh>
    <rPh sb="3" eb="4">
      <t>メイ</t>
    </rPh>
    <phoneticPr fontId="1"/>
  </si>
  <si>
    <t>社会活動経験の有無</t>
    <phoneticPr fontId="1"/>
  </si>
  <si>
    <t>1.54で「あり」を選択した場合、社会活動経験の内容をご記入ください。</t>
    <rPh sb="5" eb="6">
      <t>アリ</t>
    </rPh>
    <rPh sb="9" eb="11">
      <t>センタク</t>
    </rPh>
    <rPh sb="13" eb="15">
      <t>バアイ</t>
    </rPh>
    <rPh sb="16" eb="18">
      <t>シャカイ</t>
    </rPh>
    <rPh sb="18" eb="20">
      <t>カツドウ</t>
    </rPh>
    <rPh sb="20" eb="22">
      <t>ケイケン</t>
    </rPh>
    <rPh sb="23" eb="25">
      <t>ナイヨウ</t>
    </rPh>
    <rPh sb="27" eb="29">
      <t>キニュウ</t>
    </rPh>
    <phoneticPr fontId="1"/>
  </si>
  <si>
    <t>過去3年以内について、例）2016年　○○患者支援会の運営、○○地域支援会の運営、、、等具体的に記入してください。</t>
    <rPh sb="11" eb="12">
      <t>レイ</t>
    </rPh>
    <rPh sb="20" eb="22">
      <t>カンジャ</t>
    </rPh>
    <rPh sb="22" eb="24">
      <t>シエン</t>
    </rPh>
    <rPh sb="24" eb="25">
      <t>カイ</t>
    </rPh>
    <rPh sb="26" eb="28">
      <t>ウンエイ</t>
    </rPh>
    <rPh sb="31" eb="33">
      <t>チイキ</t>
    </rPh>
    <rPh sb="33" eb="35">
      <t>シエン</t>
    </rPh>
    <rPh sb="35" eb="36">
      <t>カイ</t>
    </rPh>
    <rPh sb="37" eb="39">
      <t>ウンエイ</t>
    </rPh>
    <rPh sb="43" eb="46">
      <t>グタイテキ</t>
    </rPh>
    <rPh sb="47" eb="49">
      <t>キニュウ</t>
    </rPh>
    <phoneticPr fontId="1"/>
  </si>
  <si>
    <t>がん情報普及を行った場所
もしくは行いたい場所</t>
    <rPh sb="1" eb="3">
      <t>ジョウホウ</t>
    </rPh>
    <rPh sb="3" eb="5">
      <t>フキュウ</t>
    </rPh>
    <rPh sb="6" eb="7">
      <t>オコナ</t>
    </rPh>
    <rPh sb="9" eb="11">
      <t>バショ</t>
    </rPh>
    <rPh sb="16" eb="17">
      <t>オコナ</t>
    </rPh>
    <rPh sb="20" eb="22">
      <t>バショ</t>
    </rPh>
    <phoneticPr fontId="1"/>
  </si>
  <si>
    <t>具体的に記入してください。</t>
    <phoneticPr fontId="1"/>
  </si>
  <si>
    <t>「患者・市民パネル」のご経験の有無</t>
    <rPh sb="15" eb="17">
      <t>ウム</t>
    </rPh>
    <phoneticPr fontId="1"/>
  </si>
  <si>
    <t>上記「あり」の場合、経験された年度</t>
    <rPh sb="0" eb="1">
      <t>ジョウキ</t>
    </rPh>
    <rPh sb="6" eb="8">
      <t>バアイ</t>
    </rPh>
    <rPh sb="10" eb="12">
      <t>ケイケン</t>
    </rPh>
    <rPh sb="15" eb="17">
      <t>ネンド</t>
    </rPh>
    <phoneticPr fontId="1"/>
  </si>
  <si>
    <t>▼から選択してください。複数回経験されている場合には直近の経験された年度をご記載ください。</t>
    <rPh sb="2" eb="4">
      <t>センタク</t>
    </rPh>
    <rPh sb="12" eb="14">
      <t>フクスウ</t>
    </rPh>
    <rPh sb="14" eb="15">
      <t>カイ</t>
    </rPh>
    <rPh sb="15" eb="17">
      <t>ケイケン</t>
    </rPh>
    <rPh sb="22" eb="24">
      <t>バアイ</t>
    </rPh>
    <rPh sb="26" eb="28">
      <t>ナオチカ</t>
    </rPh>
    <rPh sb="29" eb="31">
      <t>ケイケン</t>
    </rPh>
    <rPh sb="34" eb="36">
      <t>ネンド</t>
    </rPh>
    <rPh sb="38" eb="40">
      <t>キサイ</t>
    </rPh>
    <phoneticPr fontId="1"/>
  </si>
  <si>
    <t>度</t>
    <rPh sb="0" eb="1">
      <t>ド</t>
    </rPh>
    <phoneticPr fontId="1"/>
  </si>
  <si>
    <t>「患者・市民パネル」を知ったきっかけ</t>
  </si>
  <si>
    <t>具体的に記入してください。</t>
    <rPh sb="0" eb="1">
      <t>グタイテ</t>
    </rPh>
    <rPh sb="1" eb="5">
      <t>キニキニュウ</t>
    </rPh>
    <phoneticPr fontId="1"/>
  </si>
  <si>
    <t>がん以外の病気や障害により事務局で配慮してほしいことがあれば具体的に記入してください。</t>
    <rPh sb="2" eb="4">
      <t>イガイ</t>
    </rPh>
    <rPh sb="5" eb="7">
      <t>ビョウキ</t>
    </rPh>
    <rPh sb="8" eb="10">
      <t>ショウガイ</t>
    </rPh>
    <rPh sb="13" eb="16">
      <t>ジムキョク</t>
    </rPh>
    <rPh sb="17" eb="19">
      <t>ハイリョ</t>
    </rPh>
    <rPh sb="30" eb="33">
      <t>グタイテキ</t>
    </rPh>
    <rPh sb="34" eb="36">
      <t>キニュウ</t>
    </rPh>
    <phoneticPr fontId="1"/>
  </si>
  <si>
    <t>ない場合はなしとご記載ください。</t>
    <rPh sb="1" eb="3">
      <t>バアイ</t>
    </rPh>
    <rPh sb="9" eb="10">
      <t>キ</t>
    </rPh>
    <rPh sb="10" eb="11">
      <t>ミツル</t>
    </rPh>
    <phoneticPr fontId="1"/>
  </si>
  <si>
    <t>■これまでがんと関わってきた内容を具体的に300字程度でお書き下さい</t>
    <rPh sb="8" eb="9">
      <t>カカ</t>
    </rPh>
    <rPh sb="14" eb="16">
      <t>ナイヨウ</t>
    </rPh>
    <rPh sb="17" eb="20">
      <t>グタイテキ</t>
    </rPh>
    <rPh sb="24" eb="25">
      <t>ジ</t>
    </rPh>
    <rPh sb="25" eb="27">
      <t>テイド</t>
    </rPh>
    <rPh sb="29" eb="30">
      <t>カ</t>
    </rPh>
    <rPh sb="31" eb="32">
      <t>クダ</t>
    </rPh>
    <phoneticPr fontId="1"/>
  </si>
  <si>
    <t>2.00記入欄</t>
    <rPh sb="4" eb="6">
      <t>キニュウ</t>
    </rPh>
    <rPh sb="6" eb="7">
      <t>ラン</t>
    </rPh>
    <phoneticPr fontId="1"/>
  </si>
  <si>
    <t>文字入力です。</t>
    <rPh sb="0" eb="1">
      <t>モジ</t>
    </rPh>
    <rPh sb="2" eb="4">
      <t>ニュウリョク</t>
    </rPh>
    <phoneticPr fontId="1"/>
  </si>
  <si>
    <t>■「患者・市民パネル」への応募動機と今後活動してみたい内容について具体的に300字程度でお書き下さい</t>
    <rPh sb="2" eb="4">
      <t>カンジャ</t>
    </rPh>
    <rPh sb="5" eb="7">
      <t>シミン</t>
    </rPh>
    <rPh sb="13" eb="15">
      <t>オウボ</t>
    </rPh>
    <rPh sb="15" eb="17">
      <t>ドウキ</t>
    </rPh>
    <rPh sb="18" eb="20">
      <t>コンゴ</t>
    </rPh>
    <rPh sb="20" eb="22">
      <t>カツドウ</t>
    </rPh>
    <rPh sb="27" eb="29">
      <t>ナイヨウ</t>
    </rPh>
    <phoneticPr fontId="1"/>
  </si>
  <si>
    <t>※患者・市民パネルの活動内容につきましては、当センターホームページの患者・市民パネル「これまでの主な活動内容」をご参照ください。</t>
    <rPh sb="48" eb="49">
      <t>オモ</t>
    </rPh>
    <phoneticPr fontId="1"/>
  </si>
  <si>
    <t>3.00記入欄
患者・市民パネルの活動に活かすことができる、これまでの経験（アピールポイント等）があれば具体的にお書きください。</t>
    <rPh sb="4" eb="6">
      <t>キニュウ</t>
    </rPh>
    <rPh sb="6" eb="7">
      <t>ラン</t>
    </rPh>
    <phoneticPr fontId="1"/>
  </si>
  <si>
    <t>■応募資格に対する自己評価</t>
    <phoneticPr fontId="1"/>
  </si>
  <si>
    <t xml:space="preserve">がん対策研究所の活動を理解し、医療専門家と患者・一般市民の双方の立場をふまえた活動をすることが
</t>
    <rPh sb="4" eb="7">
      <t>ケンキュウジョ</t>
    </rPh>
    <phoneticPr fontId="1"/>
  </si>
  <si>
    <t>多様な人々とうまくコミュニケーションをとったり、
調整したりすることが</t>
    <phoneticPr fontId="1"/>
  </si>
  <si>
    <t>インターネット・パソコンの利用、電子メールの受送信が</t>
  </si>
  <si>
    <t>がんに関連する情報を収集、発信することが</t>
  </si>
  <si>
    <t>わかりやすい文書を作成することが</t>
    <phoneticPr fontId="1"/>
  </si>
  <si>
    <t>自分の意見を強調しすぎず、相手の意見を聞くことが</t>
    <phoneticPr fontId="1"/>
  </si>
  <si>
    <t>■応募方法</t>
    <rPh sb="3" eb="5">
      <t>ホウホウ</t>
    </rPh>
    <phoneticPr fontId="1"/>
  </si>
  <si>
    <t>以上について入力の上、ご応募ください。電子メールが望ましいですが、メールでの応募が難しい場合は郵送でも受け付けます。</t>
    <rPh sb="0" eb="2">
      <t>イジョウ</t>
    </rPh>
    <rPh sb="6" eb="8">
      <t>ニュウリョク</t>
    </rPh>
    <phoneticPr fontId="1"/>
  </si>
  <si>
    <t>※注意</t>
    <rPh sb="1" eb="3">
      <t>チュウイ</t>
    </rPh>
    <phoneticPr fontId="1"/>
  </si>
  <si>
    <t>この応募用紙以外の添付はご遠慮ください。</t>
    <rPh sb="4" eb="6">
      <t>ヨウシ</t>
    </rPh>
    <phoneticPr fontId="1"/>
  </si>
  <si>
    <t>～電子メール～</t>
    <phoneticPr fontId="1"/>
  </si>
  <si>
    <t>送付先アドレス</t>
    <rPh sb="0" eb="3">
      <t>ソウフサキ</t>
    </rPh>
    <phoneticPr fontId="1"/>
  </si>
  <si>
    <t>Panel-oubo@ml.res.ncc.go.jp</t>
  </si>
  <si>
    <t>メールの件名</t>
    <phoneticPr fontId="1"/>
  </si>
  <si>
    <t>「応募：患者・市民パネル　●●●●（←ご氏名）」</t>
    <phoneticPr fontId="1"/>
  </si>
  <si>
    <t>添付ファイル</t>
    <rPh sb="0" eb="1">
      <t>テンプ</t>
    </rPh>
    <phoneticPr fontId="1"/>
  </si>
  <si>
    <t>この応募用紙を添付ファイルとしてお送りください。</t>
    <rPh sb="4" eb="6">
      <t>ヨウシ</t>
    </rPh>
    <phoneticPr fontId="1"/>
  </si>
  <si>
    <r>
      <rPr>
        <u/>
        <sz val="11"/>
        <color theme="1"/>
        <rFont val="MS UI Gothic"/>
        <family val="3"/>
        <charset val="128"/>
      </rPr>
      <t>～郵送～　　　電子メールでの応募が難しい場合</t>
    </r>
    <r>
      <rPr>
        <sz val="11"/>
        <color theme="1"/>
        <rFont val="MS UI Gothic"/>
        <family val="3"/>
        <charset val="128"/>
      </rPr>
      <t>は、下記に書類を郵送してください。</t>
    </r>
    <rPh sb="0" eb="2">
      <t>ユウソウ</t>
    </rPh>
    <phoneticPr fontId="1"/>
  </si>
  <si>
    <t>送付先住所</t>
    <rPh sb="0" eb="2">
      <t>ソウフ</t>
    </rPh>
    <rPh sb="2" eb="3">
      <t>サキ</t>
    </rPh>
    <rPh sb="3" eb="5">
      <t>ジュウショ</t>
    </rPh>
    <phoneticPr fontId="1"/>
  </si>
  <si>
    <t>〒104-0045</t>
    <phoneticPr fontId="1"/>
  </si>
  <si>
    <t>東京都中央区築地5-1-1　</t>
    <phoneticPr fontId="1"/>
  </si>
  <si>
    <t>国立がん研究センターがん対策研究所</t>
    <rPh sb="12" eb="14">
      <t>タイサク</t>
    </rPh>
    <rPh sb="14" eb="17">
      <t>ケンキュウジョ</t>
    </rPh>
    <phoneticPr fontId="1"/>
  </si>
  <si>
    <t>「患者・市民パネル」事務局 宛</t>
    <rPh sb="14" eb="15">
      <t>アテ</t>
    </rPh>
    <phoneticPr fontId="1"/>
  </si>
  <si>
    <t>応募用紙</t>
    <rPh sb="0" eb="2">
      <t>オウボ</t>
    </rPh>
    <rPh sb="2" eb="4">
      <t>ヨウシ</t>
    </rPh>
    <phoneticPr fontId="1"/>
  </si>
  <si>
    <t>この応募用紙に記入の上、お送りください。（プリントアウト、手書きいずれも可）</t>
    <rPh sb="4" eb="6">
      <t>ヨウシ</t>
    </rPh>
    <phoneticPr fontId="1"/>
  </si>
  <si>
    <t>封筒に「患者・市民パネル応募書類在中」と朱書きください。</t>
    <phoneticPr fontId="1"/>
  </si>
  <si>
    <t>性別</t>
    <rPh sb="0" eb="2">
      <t>セイベツ</t>
    </rPh>
    <phoneticPr fontId="1"/>
  </si>
  <si>
    <t>男性</t>
    <rPh sb="0" eb="2">
      <t>ダンセイ</t>
    </rPh>
    <phoneticPr fontId="1"/>
  </si>
  <si>
    <t>女性</t>
    <rPh sb="0" eb="2">
      <t>ジョセイ</t>
    </rPh>
    <phoneticPr fontId="1"/>
  </si>
  <si>
    <t>都道府県名</t>
    <rPh sb="0" eb="4">
      <t>トドウフケン</t>
    </rPh>
    <rPh sb="4" eb="5">
      <t>メイ</t>
    </rPh>
    <phoneticPr fontId="1"/>
  </si>
  <si>
    <t>北海道</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</si>
  <si>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</si>
  <si>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</si>
  <si>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</si>
  <si>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</si>
  <si>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</si>
  <si>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</si>
  <si>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</si>
  <si>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</si>
  <si>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</si>
  <si>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</si>
  <si>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</si>
  <si>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</si>
  <si>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</si>
  <si>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</si>
  <si>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</si>
  <si>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</si>
  <si>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</si>
  <si>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</si>
  <si>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</si>
  <si>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</si>
  <si>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</si>
  <si>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</si>
  <si>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</si>
  <si>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</si>
  <si>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</si>
  <si>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</si>
  <si>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</si>
  <si>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</si>
  <si>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</si>
  <si>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</si>
  <si>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</si>
  <si>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</si>
  <si>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</si>
  <si>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</si>
  <si>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</si>
  <si>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</si>
  <si>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</si>
  <si>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</si>
  <si>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</si>
  <si>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</si>
  <si>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</si>
  <si>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</si>
  <si>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</si>
  <si>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</si>
  <si>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</si>
  <si>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</si>
  <si>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医療・福祉関係の資格</t>
    <rPh sb="0" eb="2">
      <t>イリョウ</t>
    </rPh>
    <rPh sb="3" eb="5">
      <t>フクシ</t>
    </rPh>
    <rPh sb="5" eb="7">
      <t>カンケイ</t>
    </rPh>
    <rPh sb="8" eb="10">
      <t>シカク</t>
    </rPh>
    <phoneticPr fontId="1"/>
  </si>
  <si>
    <t>あり</t>
  </si>
  <si>
    <t>なし</t>
  </si>
  <si>
    <t>医師</t>
    <rPh sb="0" eb="2">
      <t>イシ</t>
    </rPh>
    <phoneticPr fontId="1"/>
  </si>
  <si>
    <t>薬剤師</t>
    <rPh sb="0" eb="3">
      <t>ヤクザイシ</t>
    </rPh>
    <phoneticPr fontId="1"/>
  </si>
  <si>
    <t>看護師（保健師、助産師含む）</t>
    <rPh sb="0" eb="3">
      <t>カンゴシ</t>
    </rPh>
    <rPh sb="4" eb="7">
      <t>ホケンシ</t>
    </rPh>
    <rPh sb="8" eb="11">
      <t>ジョサンシ</t>
    </rPh>
    <rPh sb="11" eb="12">
      <t>フク</t>
    </rPh>
    <phoneticPr fontId="1"/>
  </si>
  <si>
    <t>社会福祉士</t>
    <rPh sb="0" eb="2">
      <t>シャカイ</t>
    </rPh>
    <rPh sb="2" eb="4">
      <t>フクシ</t>
    </rPh>
    <rPh sb="4" eb="5">
      <t>シ</t>
    </rPh>
    <phoneticPr fontId="1"/>
  </si>
  <si>
    <t>精神保健福祉士</t>
    <rPh sb="0" eb="2">
      <t>セイシン</t>
    </rPh>
    <rPh sb="2" eb="4">
      <t>ホケン</t>
    </rPh>
    <rPh sb="4" eb="7">
      <t>フクシシ</t>
    </rPh>
    <phoneticPr fontId="1"/>
  </si>
  <si>
    <t>介護福祉士</t>
    <rPh sb="0" eb="2">
      <t>カイゴ</t>
    </rPh>
    <rPh sb="2" eb="5">
      <t>フクシシ</t>
    </rPh>
    <phoneticPr fontId="1"/>
  </si>
  <si>
    <t>臨床心理士</t>
    <rPh sb="0" eb="2">
      <t>リンショウ</t>
    </rPh>
    <rPh sb="2" eb="5">
      <t>シンリシ</t>
    </rPh>
    <phoneticPr fontId="1"/>
  </si>
  <si>
    <t>公認心理師</t>
    <rPh sb="0" eb="2">
      <t>コウニン</t>
    </rPh>
    <rPh sb="2" eb="4">
      <t>シンリ</t>
    </rPh>
    <rPh sb="4" eb="5">
      <t>シ</t>
    </rPh>
    <phoneticPr fontId="1"/>
  </si>
  <si>
    <t>診療放射線技師</t>
    <rPh sb="0" eb="2">
      <t>シンリョウ</t>
    </rPh>
    <rPh sb="2" eb="5">
      <t>ホウシャセン</t>
    </rPh>
    <rPh sb="5" eb="7">
      <t>ギシ</t>
    </rPh>
    <phoneticPr fontId="1"/>
  </si>
  <si>
    <t>臨床検査技師</t>
    <rPh sb="0" eb="2">
      <t>リンショウ</t>
    </rPh>
    <rPh sb="2" eb="4">
      <t>ケンサ</t>
    </rPh>
    <rPh sb="4" eb="6">
      <t>ギシ</t>
    </rPh>
    <phoneticPr fontId="1"/>
  </si>
  <si>
    <t>栄養士、管理栄養士</t>
    <rPh sb="0" eb="3">
      <t>エイヨウシ</t>
    </rPh>
    <rPh sb="4" eb="6">
      <t>カンリ</t>
    </rPh>
    <rPh sb="6" eb="9">
      <t>エイヨウシ</t>
    </rPh>
    <phoneticPr fontId="1"/>
  </si>
  <si>
    <t>理学療法士、作業療法士</t>
    <rPh sb="0" eb="2">
      <t>リガク</t>
    </rPh>
    <rPh sb="2" eb="5">
      <t>リョウホウシ</t>
    </rPh>
    <rPh sb="6" eb="8">
      <t>サギョウ</t>
    </rPh>
    <rPh sb="8" eb="11">
      <t>リョウホウシ</t>
    </rPh>
    <phoneticPr fontId="1"/>
  </si>
  <si>
    <t>視能訓練士</t>
    <rPh sb="0" eb="4">
      <t>シノウクンレンシ</t>
    </rPh>
    <phoneticPr fontId="1"/>
  </si>
  <si>
    <t>臨床工学技士</t>
    <rPh sb="0" eb="2">
      <t>リンショウ</t>
    </rPh>
    <rPh sb="2" eb="4">
      <t>コウガク</t>
    </rPh>
    <rPh sb="4" eb="6">
      <t>ギシ</t>
    </rPh>
    <phoneticPr fontId="1"/>
  </si>
  <si>
    <t>言語聴覚士</t>
    <rPh sb="0" eb="5">
      <t>ゲンゴチョウカクシ</t>
    </rPh>
    <phoneticPr fontId="1"/>
  </si>
  <si>
    <t>その他</t>
    <rPh sb="2" eb="3">
      <t>タ</t>
    </rPh>
    <phoneticPr fontId="1"/>
  </si>
  <si>
    <t>あなた自身ががん患者</t>
    <rPh sb="3" eb="5">
      <t>ジシン</t>
    </rPh>
    <rPh sb="8" eb="10">
      <t>カンジャ</t>
    </rPh>
    <phoneticPr fontId="1"/>
  </si>
  <si>
    <t>はい</t>
    <phoneticPr fontId="1"/>
  </si>
  <si>
    <t>いいえ</t>
    <phoneticPr fontId="1"/>
  </si>
  <si>
    <t>がんと診断を受けた年</t>
    <rPh sb="3" eb="5">
      <t>シンダン</t>
    </rPh>
    <rPh sb="6" eb="7">
      <t>ウ</t>
    </rPh>
    <rPh sb="9" eb="10">
      <t>トシ</t>
    </rPh>
    <phoneticPr fontId="1"/>
  </si>
  <si>
    <t>あなたががん患者の家族</t>
    <rPh sb="6" eb="8">
      <t>カンジャ</t>
    </rPh>
    <rPh sb="9" eb="11">
      <t>カゾク</t>
    </rPh>
    <phoneticPr fontId="1"/>
  </si>
  <si>
    <t>患者会の参加有無</t>
    <rPh sb="0" eb="2">
      <t>カンジャ</t>
    </rPh>
    <rPh sb="2" eb="3">
      <t>カイ</t>
    </rPh>
    <rPh sb="4" eb="6">
      <t>サンカ</t>
    </rPh>
    <rPh sb="6" eb="8">
      <t>ウム</t>
    </rPh>
    <phoneticPr fontId="1"/>
  </si>
  <si>
    <t>参加していない。</t>
    <rPh sb="0" eb="2">
      <t>サンカ</t>
    </rPh>
    <phoneticPr fontId="1"/>
  </si>
  <si>
    <t>会員として参加している。</t>
    <rPh sb="0" eb="2">
      <t>カイイン</t>
    </rPh>
    <rPh sb="5" eb="7">
      <t>サンカ</t>
    </rPh>
    <phoneticPr fontId="1"/>
  </si>
  <si>
    <t>主宰者、役員、世話人として参加している。</t>
    <rPh sb="0" eb="2">
      <t>シュサイ</t>
    </rPh>
    <rPh sb="4" eb="6">
      <t>ヤクイン</t>
    </rPh>
    <rPh sb="7" eb="9">
      <t>セワ</t>
    </rPh>
    <rPh sb="9" eb="10">
      <t>ニン</t>
    </rPh>
    <rPh sb="13" eb="15">
      <t>サンカ</t>
    </rPh>
    <phoneticPr fontId="1"/>
  </si>
  <si>
    <t>社会活動経験の有無</t>
    <rPh sb="0" eb="2">
      <t>シャカイ</t>
    </rPh>
    <rPh sb="2" eb="4">
      <t>カツドウ</t>
    </rPh>
    <rPh sb="4" eb="6">
      <t>ケイケン</t>
    </rPh>
    <rPh sb="7" eb="9">
      <t>ウム</t>
    </rPh>
    <phoneticPr fontId="1"/>
  </si>
  <si>
    <t>■患者・市民パネル応募用紙（縦横変換）事務局用</t>
    <rPh sb="1" eb="3">
      <t>カンジャ</t>
    </rPh>
    <rPh sb="4" eb="6">
      <t>シミン</t>
    </rPh>
    <rPh sb="9" eb="11">
      <t>オウボ</t>
    </rPh>
    <rPh sb="11" eb="13">
      <t>ヨウシ</t>
    </rPh>
    <rPh sb="14" eb="16">
      <t>タテヨコ</t>
    </rPh>
    <rPh sb="16" eb="18">
      <t>ヘンカン</t>
    </rPh>
    <rPh sb="19" eb="22">
      <t>ジムキョク</t>
    </rPh>
    <rPh sb="22" eb="23">
      <t>ヨウ</t>
    </rPh>
    <phoneticPr fontId="1"/>
  </si>
  <si>
    <t>0.記入日</t>
    <rPh sb="1" eb="3">
      <t>キニュウ</t>
    </rPh>
    <rPh sb="3" eb="4">
      <t>ビ</t>
    </rPh>
    <phoneticPr fontId="1"/>
  </si>
  <si>
    <t>1.氏名</t>
    <rPh sb="2" eb="4">
      <t>シメイ</t>
    </rPh>
    <phoneticPr fontId="1"/>
  </si>
  <si>
    <t>2.性別</t>
    <phoneticPr fontId="1"/>
  </si>
  <si>
    <t>3.生年月日、年齢　</t>
    <rPh sb="7" eb="9">
      <t>ネンレイ</t>
    </rPh>
    <phoneticPr fontId="1"/>
  </si>
  <si>
    <t>4.ご連絡先</t>
    <rPh sb="3" eb="5">
      <t>レンラク</t>
    </rPh>
    <rPh sb="5" eb="6">
      <t>サキ</t>
    </rPh>
    <phoneticPr fontId="1"/>
  </si>
  <si>
    <t>5.ご住所</t>
    <rPh sb="3" eb="5">
      <t>ジュウショ</t>
    </rPh>
    <phoneticPr fontId="1"/>
  </si>
  <si>
    <t>6.勤務先（学校）名称</t>
    <phoneticPr fontId="1"/>
  </si>
  <si>
    <t>7.資格について</t>
    <rPh sb="2" eb="4">
      <t>シカク</t>
    </rPh>
    <phoneticPr fontId="1"/>
  </si>
  <si>
    <t>8.あなたとがんの関係</t>
    <rPh sb="9" eb="11">
      <t>カンケイ</t>
    </rPh>
    <phoneticPr fontId="1"/>
  </si>
  <si>
    <t>9.ご家族について</t>
    <rPh sb="3" eb="5">
      <t>カゾク</t>
    </rPh>
    <phoneticPr fontId="1"/>
  </si>
  <si>
    <t>10.その他がんとの関わり</t>
    <rPh sb="5" eb="6">
      <t>ホカ</t>
    </rPh>
    <rPh sb="10" eb="11">
      <t>カカ</t>
    </rPh>
    <phoneticPr fontId="1"/>
  </si>
  <si>
    <t>11.患者会について</t>
    <rPh sb="3" eb="5">
      <t>カンジャ</t>
    </rPh>
    <rPh sb="5" eb="6">
      <t>カイ</t>
    </rPh>
    <phoneticPr fontId="1"/>
  </si>
  <si>
    <t>12.社会活動経験</t>
    <rPh sb="3" eb="5">
      <t>シャカイ</t>
    </rPh>
    <rPh sb="5" eb="7">
      <t>カツドウ</t>
    </rPh>
    <rPh sb="7" eb="9">
      <t>ケイケン</t>
    </rPh>
    <phoneticPr fontId="1"/>
  </si>
  <si>
    <t>13.がん情報普及を行った場所
もしくは行いたい場所</t>
    <phoneticPr fontId="1"/>
  </si>
  <si>
    <t>14.患者市民パネル経験など</t>
    <rPh sb="3" eb="5">
      <t>カンジャ</t>
    </rPh>
    <rPh sb="5" eb="7">
      <t>シミン</t>
    </rPh>
    <rPh sb="10" eb="12">
      <t>ケイケン</t>
    </rPh>
    <phoneticPr fontId="1"/>
  </si>
  <si>
    <t>15.その他</t>
    <rPh sb="5" eb="6">
      <t>ホカ</t>
    </rPh>
    <phoneticPr fontId="1"/>
  </si>
  <si>
    <t>16.これまでがんと関わってきた内容（自由記述）</t>
    <rPh sb="10" eb="11">
      <t>カカ</t>
    </rPh>
    <rPh sb="16" eb="18">
      <t>ナイヨウ</t>
    </rPh>
    <rPh sb="19" eb="21">
      <t>ジユウ</t>
    </rPh>
    <rPh sb="21" eb="23">
      <t>キジュツ</t>
    </rPh>
    <phoneticPr fontId="1"/>
  </si>
  <si>
    <t>17.応募動機など（自由記述）</t>
    <rPh sb="3" eb="5">
      <t>オウボ</t>
    </rPh>
    <rPh sb="5" eb="7">
      <t>ドウキ</t>
    </rPh>
    <rPh sb="10" eb="12">
      <t>ジユウ</t>
    </rPh>
    <rPh sb="12" eb="14">
      <t>キジュツ</t>
    </rPh>
    <phoneticPr fontId="1"/>
  </si>
  <si>
    <t>18.応募資格に対する自己評価</t>
    <rPh sb="3" eb="5">
      <t>オウボ</t>
    </rPh>
    <rPh sb="5" eb="7">
      <t>シカク</t>
    </rPh>
    <rPh sb="8" eb="9">
      <t>タイ</t>
    </rPh>
    <rPh sb="11" eb="13">
      <t>ジコ</t>
    </rPh>
    <rPh sb="13" eb="15">
      <t>ヒョウカ</t>
    </rPh>
    <phoneticPr fontId="1"/>
  </si>
  <si>
    <t>No.</t>
    <phoneticPr fontId="1"/>
  </si>
  <si>
    <t>1）できる</t>
    <phoneticPr fontId="1"/>
  </si>
  <si>
    <t>2）できない</t>
    <phoneticPr fontId="1"/>
  </si>
  <si>
    <t>1）できる</t>
  </si>
  <si>
    <t>自分でできる</t>
    <rPh sb="0" eb="2">
      <t>ジブン</t>
    </rPh>
    <phoneticPr fontId="1"/>
  </si>
  <si>
    <t>支援があればできる</t>
    <rPh sb="0" eb="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</si>
</sst>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
    <numFmt numFmtId="177" formatCode="\(\ yyyy/mm/dd\ &quot;更新版 ）&quot;"/>
    <numFmt numFmtId="178" formatCode="yyyy/mm/dd\(aaa\)"/>
    <numFmt numFmtId="179" formatCode="yy&quot;歳&quot;"/>
    <numFmt numFmtId="180" formatCode="&quot;〒&quot;000\-0000"/>
    <numFmt numFmtId="181" formatCode="&quot;2019-&quot;000"/>
  </numFmts>
  <fonts count="32" x14ac:knownFonts="1">
    <font>
      <sz val="11"/>
      <color theme="1"/>
      <name val="ＭＳ Ｐゴシック"/>
      <family val="2"/>
      <charset val="128"/>
      <scheme val="minor"/>
    </font>
    <font>
      <sz val="6"/>
      <name val="ＭＳ Ｐゴシック"/>
      <family val="2"/>
      <charset val="128"/>
      <scheme val="minor"/>
    </font>
    <font>
      <sz val="11"/>
      <color theme="1"/>
      <name val="MS UI Gothic"/>
      <family val="3"/>
      <charset val="128"/>
    </font>
    <font>
      <sz val="11"/>
      <color rgb="FF0000FF"/>
      <name val="MS UI Gothic"/>
      <family val="3"/>
      <charset val="128"/>
    </font>
    <font>
      <u/>
      <sz val="11"/>
      <color theme="10"/>
      <name val="ＭＳ Ｐゴシック"/>
      <family val="2"/>
      <charset val="128"/>
      <scheme val="minor"/>
    </font>
    <font>
      <sz val="11"/>
      <color rgb="FF0000FF"/>
      <name val="ＭＳ Ｐゴシック"/>
      <family val="2"/>
      <charset val="128"/>
      <scheme val="minor"/>
    </font>
    <font>
      <sz val="9"/>
      <color theme="1"/>
      <name val="MS UI Gothic"/>
      <family val="3"/>
      <charset val="128"/>
    </font>
    <font>
      <sz val="10"/>
      <color theme="1"/>
      <name val="MS UI Gothic"/>
      <family val="3"/>
      <charset val="128"/>
    </font>
    <font>
      <sz val="10"/>
      <color theme="5"/>
      <name val="MS UI Gothic"/>
      <family val="3"/>
      <charset val="128"/>
    </font>
    <font>
      <sz val="9"/>
      <name val="MS UI Gothic"/>
      <family val="3"/>
      <charset val="128"/>
    </font>
    <font>
      <sz val="20"/>
      <name val="Meiryo UI"/>
      <family val="3"/>
      <charset val="128"/>
    </font>
    <font>
      <sz val="11"/>
      <color theme="0"/>
      <name val="Meiryo UI"/>
      <family val="3"/>
      <charset val="128"/>
    </font>
    <font>
      <sz val="11"/>
      <color rgb="FFCC66FF"/>
      <name val="MS UI Gothic"/>
      <family val="3"/>
      <charset val="128"/>
    </font>
    <font>
      <sz val="11"/>
      <color theme="1"/>
      <name val="ＭＳ Ｐゴシック"/>
      <family val="3"/>
      <charset val="128"/>
      <scheme val="major"/>
    </font>
    <font>
      <sz val="11"/>
      <name val="MS UI Gothic"/>
      <family val="3"/>
      <charset val="128"/>
    </font>
    <font>
      <sz val="11"/>
      <color theme="5"/>
      <name val="MS UI Gothic"/>
      <family val="3"/>
      <charset val="128"/>
    </font>
    <font>
      <sz val="11"/>
      <color rgb="FFFF0000"/>
      <name val="MS UI Gothic"/>
      <family val="3"/>
      <charset val="128"/>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3"/>
      <name val="ＭＳ Ｐゴシック"/>
      <family val="2"/>
      <charset val="128"/>
      <scheme val="minor"/>
    </font>
    <font>
      <sz val="11"/>
      <color theme="3"/>
      <name val="ＭＳ Ｐゴシック"/>
      <family val="3"/>
      <charset val="128"/>
      <scheme val="minor"/>
    </font>
    <font>
      <sz val="10"/>
      <color rgb="FF0000FF"/>
      <name val="MS UI Gothic"/>
      <family val="3"/>
      <charset val="128"/>
    </font>
    <font>
      <b/>
      <sz val="8"/>
      <name val="MS UI Gothic"/>
      <family val="3"/>
      <charset val="128"/>
    </font>
    <font>
      <sz val="18"/>
      <color rgb="FF0000FF"/>
      <name val="Meiryo UI"/>
      <family val="3"/>
      <charset val="128"/>
    </font>
    <font>
      <sz val="12"/>
      <color rgb="FFCC66FF"/>
      <name val="MS UI Gothic"/>
      <family val="3"/>
      <charset val="128"/>
    </font>
    <font>
      <u/>
      <sz val="11"/>
      <color theme="1"/>
      <name val="MS UI Gothic"/>
      <family val="3"/>
      <charset val="128"/>
    </font>
    <font>
      <sz val="10"/>
      <name val="MS UI Gothic"/>
      <family val="3"/>
      <charset val="128"/>
    </font>
    <font>
      <sz val="9"/>
      <color rgb="FF000000"/>
      <name val="Meiryo UI"/>
      <family val="3"/>
      <charset val="128"/>
    </font>
    <font>
      <u/>
      <sz val="10"/>
      <color theme="10"/>
      <name val="ＭＳ Ｐゴシック"/>
      <family val="2"/>
      <charset val="128"/>
      <scheme val="minor"/>
    </font>
  </fonts>
  <fills count="1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9900"/>
        <bgColor indexed="64"/>
      </patternFill>
    </fill>
    <fill>
      <patternFill patternType="solid">
        <fgColor rgb="FF77ABDB"/>
        <bgColor indexed="64"/>
      </patternFill>
    </fill>
    <fill>
      <patternFill patternType="solid">
        <fgColor theme="4" tint="0.39997558519241921"/>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84">
    <xf numFmtId="0" fontId="0" fillId="0" borderId="0" xfId="0">
      <alignment vertical="center"/>
    </xf>
    <xf numFmtId="0" fontId="3" fillId="0" borderId="4" xfId="0" quotePrefix="1" applyFont="1" applyBorder="1" applyAlignment="1">
      <alignment horizontal="left" vertical="top" wrapText="1"/>
    </xf>
    <xf numFmtId="0" fontId="3" fillId="0" borderId="4" xfId="0" applyFont="1" applyBorder="1" applyAlignment="1">
      <alignment vertical="top" wrapText="1"/>
    </xf>
    <xf numFmtId="0" fontId="0" fillId="0" borderId="0" xfId="0" applyAlignment="1">
      <alignment vertical="top"/>
    </xf>
    <xf numFmtId="0" fontId="5" fillId="0" borderId="0" xfId="0" applyFont="1" applyAlignment="1">
      <alignment vertical="top"/>
    </xf>
    <xf numFmtId="0" fontId="0" fillId="6" borderId="0" xfId="0" applyFill="1" applyAlignment="1">
      <alignment vertical="top"/>
    </xf>
    <xf numFmtId="178" fontId="3" fillId="0" borderId="4" xfId="0" applyNumberFormat="1" applyFont="1" applyBorder="1" applyAlignment="1">
      <alignment horizontal="left" vertical="top" wrapText="1"/>
    </xf>
    <xf numFmtId="0" fontId="7" fillId="0" borderId="0" xfId="0" applyFont="1" applyAlignment="1">
      <alignment vertical="top"/>
    </xf>
    <xf numFmtId="0" fontId="6" fillId="0" borderId="0" xfId="0" applyFont="1" applyAlignment="1">
      <alignment vertical="top"/>
    </xf>
    <xf numFmtId="14" fontId="3" fillId="0" borderId="4" xfId="0" applyNumberFormat="1" applyFont="1" applyBorder="1" applyAlignment="1">
      <alignment horizontal="left" vertical="top" shrinkToFit="1"/>
    </xf>
    <xf numFmtId="0" fontId="2" fillId="0" borderId="0" xfId="0" applyFont="1" applyAlignment="1">
      <alignment vertical="top"/>
    </xf>
    <xf numFmtId="178" fontId="2" fillId="0" borderId="2" xfId="0" applyNumberFormat="1" applyFont="1" applyBorder="1" applyAlignment="1" applyProtection="1">
      <alignment horizontal="left" vertical="top"/>
      <protection locked="0"/>
    </xf>
    <xf numFmtId="0" fontId="2" fillId="2" borderId="0" xfId="0" applyFont="1" applyFill="1" applyAlignment="1">
      <alignment vertical="top"/>
    </xf>
    <xf numFmtId="49" fontId="2" fillId="0" borderId="4" xfId="0" applyNumberFormat="1" applyFont="1" applyBorder="1" applyAlignment="1" applyProtection="1">
      <alignment horizontal="left" vertical="top"/>
      <protection locked="0"/>
    </xf>
    <xf numFmtId="0" fontId="3" fillId="3" borderId="0" xfId="0" applyFont="1" applyFill="1" applyAlignment="1">
      <alignment vertical="top"/>
    </xf>
    <xf numFmtId="0" fontId="2" fillId="0" borderId="4" xfId="0" applyFont="1" applyBorder="1" applyAlignment="1" applyProtection="1">
      <alignment vertical="top"/>
      <protection locked="0"/>
    </xf>
    <xf numFmtId="176" fontId="2" fillId="0" borderId="0" xfId="0" applyNumberFormat="1" applyFont="1" applyAlignment="1">
      <alignment horizontal="left" vertical="top"/>
    </xf>
    <xf numFmtId="0" fontId="14" fillId="0" borderId="4" xfId="0" applyFont="1" applyBorder="1" applyAlignment="1" applyProtection="1">
      <alignment vertical="top"/>
      <protection locked="0"/>
    </xf>
    <xf numFmtId="0" fontId="14" fillId="0" borderId="0" xfId="0" applyFont="1" applyAlignment="1">
      <alignment vertical="top"/>
    </xf>
    <xf numFmtId="0" fontId="2" fillId="0" borderId="4" xfId="0" applyFont="1" applyBorder="1" applyAlignment="1" applyProtection="1">
      <alignment vertical="top" wrapText="1"/>
      <protection locked="0"/>
    </xf>
    <xf numFmtId="0" fontId="2" fillId="0" borderId="4" xfId="0" quotePrefix="1" applyFont="1" applyBorder="1" applyAlignment="1" applyProtection="1">
      <alignment horizontal="left" vertical="top"/>
      <protection locked="0"/>
    </xf>
    <xf numFmtId="0" fontId="2" fillId="0" borderId="4" xfId="0" quotePrefix="1" applyFont="1" applyBorder="1" applyAlignment="1" applyProtection="1">
      <alignment horizontal="left" vertical="top" wrapText="1"/>
      <protection locked="0"/>
    </xf>
    <xf numFmtId="0" fontId="2" fillId="0" borderId="0" xfId="0" applyFont="1" applyAlignment="1">
      <alignment horizontal="left" vertical="top"/>
    </xf>
    <xf numFmtId="0" fontId="16" fillId="3" borderId="0" xfId="0" applyFont="1" applyFill="1" applyAlignment="1">
      <alignment horizontal="center" vertical="top"/>
    </xf>
    <xf numFmtId="2" fontId="2" fillId="4" borderId="0" xfId="0" applyNumberFormat="1" applyFont="1" applyFill="1" applyAlignment="1">
      <alignment horizontal="left" vertical="top"/>
    </xf>
    <xf numFmtId="0" fontId="2" fillId="4" borderId="0" xfId="0" applyFont="1" applyFill="1" applyAlignment="1">
      <alignment vertical="top"/>
    </xf>
    <xf numFmtId="0" fontId="15" fillId="4" borderId="0" xfId="0" quotePrefix="1" applyFont="1" applyFill="1" applyAlignment="1">
      <alignment vertical="top" wrapText="1"/>
    </xf>
    <xf numFmtId="0" fontId="2" fillId="4" borderId="0" xfId="0" quotePrefix="1" applyFont="1" applyFill="1" applyAlignment="1">
      <alignment horizontal="left" vertical="top"/>
    </xf>
    <xf numFmtId="0" fontId="16" fillId="4" borderId="0" xfId="0" applyFont="1" applyFill="1" applyAlignment="1">
      <alignment vertical="top"/>
    </xf>
    <xf numFmtId="0" fontId="16" fillId="4" borderId="0" xfId="0" quotePrefix="1" applyFont="1" applyFill="1" applyAlignment="1">
      <alignment horizontal="left" vertical="top"/>
    </xf>
    <xf numFmtId="0" fontId="15" fillId="4" borderId="0" xfId="0" applyFont="1" applyFill="1" applyAlignment="1">
      <alignment vertical="top"/>
    </xf>
    <xf numFmtId="0" fontId="2" fillId="3" borderId="0" xfId="0" applyFont="1" applyFill="1" applyAlignment="1">
      <alignment vertical="top"/>
    </xf>
    <xf numFmtId="0" fontId="3" fillId="0" borderId="0" xfId="0" applyFont="1" applyAlignment="1">
      <alignment vertical="top"/>
    </xf>
    <xf numFmtId="14" fontId="2" fillId="0" borderId="0" xfId="0" applyNumberFormat="1" applyFont="1" applyAlignment="1">
      <alignment vertical="top"/>
    </xf>
    <xf numFmtId="179" fontId="3" fillId="0" borderId="4" xfId="0" applyNumberFormat="1" applyFont="1" applyBorder="1" applyAlignment="1">
      <alignment horizontal="left" vertical="top" wrapText="1"/>
    </xf>
    <xf numFmtId="0" fontId="4" fillId="0" borderId="4" xfId="1" quotePrefix="1" applyBorder="1" applyAlignment="1" applyProtection="1">
      <alignment horizontal="left" vertical="top" wrapText="1"/>
      <protection locked="0"/>
    </xf>
    <xf numFmtId="180" fontId="2" fillId="0" borderId="4" xfId="0" applyNumberFormat="1" applyFont="1" applyBorder="1" applyAlignment="1" applyProtection="1">
      <alignment horizontal="left" vertical="top"/>
      <protection locked="0"/>
    </xf>
    <xf numFmtId="0" fontId="7" fillId="0" borderId="4" xfId="0" applyFont="1" applyBorder="1" applyAlignment="1" applyProtection="1">
      <alignment vertical="top"/>
      <protection locked="0"/>
    </xf>
    <xf numFmtId="0" fontId="2" fillId="0" borderId="1" xfId="0" applyFont="1" applyBorder="1" applyAlignment="1">
      <alignment vertical="top"/>
    </xf>
    <xf numFmtId="0" fontId="2" fillId="0" borderId="2" xfId="0" applyFont="1" applyBorder="1" applyAlignment="1">
      <alignment vertical="top"/>
    </xf>
    <xf numFmtId="0" fontId="14" fillId="0" borderId="1" xfId="0" applyFont="1" applyBorder="1" applyAlignment="1">
      <alignment vertical="top"/>
    </xf>
    <xf numFmtId="0" fontId="14" fillId="0" borderId="2" xfId="0" applyFont="1" applyBorder="1" applyAlignment="1">
      <alignment vertical="top"/>
    </xf>
    <xf numFmtId="2" fontId="2" fillId="11" borderId="0" xfId="0" applyNumberFormat="1" applyFont="1" applyFill="1" applyAlignment="1">
      <alignment horizontal="left" vertical="top"/>
    </xf>
    <xf numFmtId="0" fontId="2" fillId="11" borderId="0" xfId="0" applyFont="1" applyFill="1" applyAlignment="1">
      <alignment vertical="top"/>
    </xf>
    <xf numFmtId="0" fontId="2" fillId="11" borderId="0" xfId="0" applyFont="1" applyFill="1" applyAlignment="1">
      <alignment horizontal="left" vertical="top"/>
    </xf>
    <xf numFmtId="0" fontId="2" fillId="0" borderId="3" xfId="0" applyFont="1" applyBorder="1" applyAlignment="1">
      <alignment vertical="top"/>
    </xf>
    <xf numFmtId="0" fontId="2" fillId="12" borderId="0" xfId="0" applyFont="1" applyFill="1" applyAlignment="1">
      <alignment vertical="top"/>
    </xf>
    <xf numFmtId="0" fontId="7" fillId="0" borderId="1" xfId="0" applyFont="1" applyBorder="1" applyAlignment="1">
      <alignment vertical="top"/>
    </xf>
    <xf numFmtId="0" fontId="7" fillId="0" borderId="3" xfId="0" applyFont="1" applyBorder="1" applyAlignment="1">
      <alignment vertical="top"/>
    </xf>
    <xf numFmtId="0" fontId="7" fillId="0" borderId="2" xfId="0" applyFont="1" applyBorder="1" applyAlignment="1">
      <alignment vertical="top"/>
    </xf>
    <xf numFmtId="0" fontId="2" fillId="11" borderId="0" xfId="0" quotePrefix="1" applyFont="1" applyFill="1" applyAlignment="1">
      <alignment horizontal="left" vertical="top"/>
    </xf>
    <xf numFmtId="0" fontId="2" fillId="0" borderId="0" xfId="0" quotePrefix="1" applyFont="1" applyAlignment="1">
      <alignment horizontal="left" vertical="top"/>
    </xf>
    <xf numFmtId="0" fontId="3" fillId="0" borderId="1" xfId="0" applyFont="1" applyBorder="1" applyAlignment="1">
      <alignment vertical="top"/>
    </xf>
    <xf numFmtId="0" fontId="3" fillId="0" borderId="3" xfId="0" applyFont="1" applyBorder="1" applyAlignment="1">
      <alignment vertical="top"/>
    </xf>
    <xf numFmtId="0" fontId="3" fillId="0" borderId="2" xfId="0" applyFont="1" applyBorder="1" applyAlignment="1">
      <alignment vertical="top"/>
    </xf>
    <xf numFmtId="0" fontId="2" fillId="0" borderId="1" xfId="0" applyFont="1" applyBorder="1" applyAlignment="1" applyProtection="1">
      <alignment vertical="top" wrapText="1"/>
      <protection locked="0"/>
    </xf>
    <xf numFmtId="0" fontId="2" fillId="0" borderId="7" xfId="0" applyFont="1" applyBorder="1" applyAlignment="1">
      <alignment vertical="top"/>
    </xf>
    <xf numFmtId="0" fontId="11" fillId="13" borderId="4" xfId="0" applyFont="1" applyFill="1" applyBorder="1" applyAlignment="1">
      <alignment horizontal="center" vertical="top"/>
    </xf>
    <xf numFmtId="0" fontId="11" fillId="13" borderId="4" xfId="0" quotePrefix="1" applyFont="1" applyFill="1" applyBorder="1" applyAlignment="1">
      <alignment horizontal="center" vertical="top" wrapText="1"/>
    </xf>
    <xf numFmtId="2" fontId="2" fillId="13" borderId="0" xfId="0" applyNumberFormat="1" applyFont="1" applyFill="1" applyAlignment="1">
      <alignment horizontal="left" vertical="top"/>
    </xf>
    <xf numFmtId="0" fontId="2" fillId="13" borderId="0" xfId="0" applyFont="1" applyFill="1">
      <alignment vertical="center"/>
    </xf>
    <xf numFmtId="0" fontId="15" fillId="13" borderId="0" xfId="0" quotePrefix="1" applyFont="1" applyFill="1" applyAlignment="1">
      <alignment vertical="top" wrapText="1"/>
    </xf>
    <xf numFmtId="0" fontId="2" fillId="13" borderId="0" xfId="0" applyFont="1" applyFill="1" applyAlignment="1">
      <alignment vertical="top"/>
    </xf>
    <xf numFmtId="0" fontId="7" fillId="12" borderId="0" xfId="0" applyFont="1" applyFill="1" applyAlignment="1">
      <alignment horizontal="left" vertical="top"/>
    </xf>
    <xf numFmtId="0" fontId="7" fillId="12" borderId="0" xfId="0" applyFont="1" applyFill="1" applyAlignment="1">
      <alignment vertical="top"/>
    </xf>
    <xf numFmtId="0" fontId="8" fillId="12" borderId="0" xfId="0" quotePrefix="1" applyFont="1" applyFill="1" applyAlignment="1">
      <alignment vertical="top" wrapText="1"/>
    </xf>
    <xf numFmtId="0" fontId="6" fillId="12" borderId="0" xfId="0" applyFont="1" applyFill="1" applyAlignment="1">
      <alignment vertical="top"/>
    </xf>
    <xf numFmtId="0" fontId="7" fillId="12" borderId="0" xfId="0" quotePrefix="1" applyFont="1" applyFill="1" applyAlignment="1">
      <alignment horizontal="left" vertical="top"/>
    </xf>
    <xf numFmtId="2" fontId="2" fillId="12" borderId="10" xfId="0" applyNumberFormat="1" applyFont="1" applyFill="1" applyBorder="1" applyAlignment="1">
      <alignment horizontal="left" vertical="top"/>
    </xf>
    <xf numFmtId="0" fontId="2" fillId="12" borderId="10" xfId="0" applyFont="1" applyFill="1" applyBorder="1" applyAlignment="1">
      <alignment vertical="top"/>
    </xf>
    <xf numFmtId="0" fontId="12" fillId="12" borderId="10" xfId="0" quotePrefix="1" applyFont="1" applyFill="1" applyBorder="1" applyAlignment="1">
      <alignment horizontal="left" vertical="top" wrapText="1"/>
    </xf>
    <xf numFmtId="2" fontId="2" fillId="12" borderId="7" xfId="0" applyNumberFormat="1" applyFont="1" applyFill="1" applyBorder="1" applyAlignment="1">
      <alignment horizontal="left" vertical="top"/>
    </xf>
    <xf numFmtId="0" fontId="2" fillId="12" borderId="7" xfId="0" quotePrefix="1" applyFont="1" applyFill="1" applyBorder="1" applyAlignment="1">
      <alignment horizontal="left" vertical="top"/>
    </xf>
    <xf numFmtId="0" fontId="12" fillId="12" borderId="7" xfId="0" quotePrefix="1" applyFont="1" applyFill="1" applyBorder="1" applyAlignment="1">
      <alignment vertical="top" wrapText="1"/>
    </xf>
    <xf numFmtId="0" fontId="12" fillId="12" borderId="10" xfId="0" quotePrefix="1" applyFont="1" applyFill="1" applyBorder="1" applyAlignment="1">
      <alignment vertical="top" wrapText="1"/>
    </xf>
    <xf numFmtId="0" fontId="12" fillId="12" borderId="11" xfId="0" quotePrefix="1" applyFont="1" applyFill="1" applyBorder="1" applyAlignment="1">
      <alignment horizontal="left" vertical="top" wrapText="1"/>
    </xf>
    <xf numFmtId="0" fontId="2" fillId="12" borderId="6" xfId="0" applyFont="1" applyFill="1" applyBorder="1" applyAlignment="1">
      <alignment vertical="top"/>
    </xf>
    <xf numFmtId="0" fontId="12" fillId="12" borderId="6" xfId="0" quotePrefix="1" applyFont="1" applyFill="1" applyBorder="1" applyAlignment="1">
      <alignment vertical="top" wrapText="1"/>
    </xf>
    <xf numFmtId="0" fontId="2" fillId="12" borderId="7" xfId="0" applyFont="1" applyFill="1" applyBorder="1" applyAlignment="1">
      <alignment vertical="top"/>
    </xf>
    <xf numFmtId="0" fontId="12" fillId="12" borderId="7" xfId="0" quotePrefix="1" applyFont="1" applyFill="1" applyBorder="1" applyAlignment="1">
      <alignment horizontal="left" vertical="top" wrapText="1"/>
    </xf>
    <xf numFmtId="0" fontId="2" fillId="12" borderId="10" xfId="0" quotePrefix="1" applyFont="1" applyFill="1" applyBorder="1" applyAlignment="1">
      <alignment horizontal="left" vertical="top"/>
    </xf>
    <xf numFmtId="2" fontId="2" fillId="12" borderId="0" xfId="0" applyNumberFormat="1" applyFont="1" applyFill="1" applyAlignment="1">
      <alignment horizontal="left" vertical="top"/>
    </xf>
    <xf numFmtId="0" fontId="12" fillId="12" borderId="0" xfId="0" quotePrefix="1" applyFont="1" applyFill="1" applyAlignment="1">
      <alignment vertical="top" wrapText="1"/>
    </xf>
    <xf numFmtId="0" fontId="2" fillId="12" borderId="0" xfId="0" quotePrefix="1" applyFont="1" applyFill="1" applyAlignment="1">
      <alignment horizontal="left" vertical="top"/>
    </xf>
    <xf numFmtId="0" fontId="12" fillId="12" borderId="9" xfId="0" quotePrefix="1" applyFont="1" applyFill="1" applyBorder="1" applyAlignment="1">
      <alignment horizontal="left" vertical="top" wrapText="1"/>
    </xf>
    <xf numFmtId="2" fontId="2" fillId="12" borderId="6" xfId="0" applyNumberFormat="1" applyFont="1" applyFill="1" applyBorder="1" applyAlignment="1">
      <alignment horizontal="left" vertical="top"/>
    </xf>
    <xf numFmtId="0" fontId="2" fillId="12" borderId="6" xfId="0" quotePrefix="1" applyFont="1" applyFill="1" applyBorder="1" applyAlignment="1">
      <alignment horizontal="left" vertical="top"/>
    </xf>
    <xf numFmtId="0" fontId="12" fillId="12" borderId="8" xfId="0" quotePrefix="1" applyFont="1" applyFill="1" applyBorder="1" applyAlignment="1">
      <alignment horizontal="left" vertical="top" wrapText="1"/>
    </xf>
    <xf numFmtId="0" fontId="2" fillId="12" borderId="6" xfId="0" applyFont="1" applyFill="1" applyBorder="1" applyAlignment="1">
      <alignment vertical="top" wrapText="1"/>
    </xf>
    <xf numFmtId="0" fontId="2" fillId="12" borderId="7" xfId="0" quotePrefix="1" applyFont="1" applyFill="1" applyBorder="1" applyAlignment="1">
      <alignment horizontal="left" vertical="top" indent="1"/>
    </xf>
    <xf numFmtId="0" fontId="15" fillId="12" borderId="0" xfId="0" quotePrefix="1" applyFont="1" applyFill="1" applyAlignment="1">
      <alignment vertical="top" wrapText="1"/>
    </xf>
    <xf numFmtId="0" fontId="2" fillId="12" borderId="0" xfId="0" quotePrefix="1" applyFont="1" applyFill="1" applyAlignment="1">
      <alignment horizontal="left" vertical="top" indent="1"/>
    </xf>
    <xf numFmtId="0" fontId="2" fillId="12" borderId="6" xfId="0" quotePrefix="1" applyFont="1" applyFill="1" applyBorder="1" applyAlignment="1">
      <alignment horizontal="left" vertical="top" indent="1"/>
    </xf>
    <xf numFmtId="0" fontId="15" fillId="12" borderId="6" xfId="0" quotePrefix="1" applyFont="1" applyFill="1" applyBorder="1" applyAlignment="1">
      <alignment vertical="top" wrapText="1"/>
    </xf>
    <xf numFmtId="0" fontId="15" fillId="12" borderId="9" xfId="0" quotePrefix="1" applyFont="1" applyFill="1" applyBorder="1" applyAlignment="1">
      <alignment horizontal="left" vertical="top" wrapText="1"/>
    </xf>
    <xf numFmtId="0" fontId="2" fillId="12" borderId="0" xfId="0" quotePrefix="1" applyFont="1" applyFill="1" applyAlignment="1">
      <alignment horizontal="left" vertical="top" indent="2"/>
    </xf>
    <xf numFmtId="0" fontId="15" fillId="12" borderId="5" xfId="0" quotePrefix="1" applyFont="1" applyFill="1" applyBorder="1" applyAlignment="1">
      <alignment vertical="top" wrapText="1"/>
    </xf>
    <xf numFmtId="0" fontId="2" fillId="12" borderId="10" xfId="0" applyFont="1" applyFill="1" applyBorder="1" applyAlignment="1">
      <alignment horizontal="left" vertical="top" indent="1"/>
    </xf>
    <xf numFmtId="0" fontId="12" fillId="12" borderId="11" xfId="0" quotePrefix="1" applyFont="1" applyFill="1" applyBorder="1" applyAlignment="1">
      <alignment vertical="top" wrapText="1"/>
    </xf>
    <xf numFmtId="0" fontId="2" fillId="12" borderId="6" xfId="0" quotePrefix="1" applyFont="1" applyFill="1" applyBorder="1" applyAlignment="1">
      <alignment vertical="top"/>
    </xf>
    <xf numFmtId="0" fontId="2" fillId="12" borderId="6" xfId="0" quotePrefix="1" applyFont="1" applyFill="1" applyBorder="1" applyAlignment="1">
      <alignment vertical="top" wrapText="1"/>
    </xf>
    <xf numFmtId="0" fontId="2" fillId="12" borderId="10" xfId="0" quotePrefix="1" applyFont="1" applyFill="1" applyBorder="1" applyAlignment="1">
      <alignment horizontal="left" vertical="top" wrapText="1"/>
    </xf>
    <xf numFmtId="0" fontId="2" fillId="12" borderId="10" xfId="0" applyFont="1" applyFill="1" applyBorder="1" applyAlignment="1">
      <alignment vertical="top" wrapText="1"/>
    </xf>
    <xf numFmtId="0" fontId="2" fillId="12" borderId="0" xfId="0" applyFont="1" applyFill="1" applyAlignment="1">
      <alignment vertical="top" wrapText="1"/>
    </xf>
    <xf numFmtId="0" fontId="15" fillId="12" borderId="7" xfId="0" quotePrefix="1" applyFont="1" applyFill="1" applyBorder="1" applyAlignment="1">
      <alignment vertical="top" wrapText="1"/>
    </xf>
    <xf numFmtId="0" fontId="2" fillId="12" borderId="9" xfId="0" applyFont="1" applyFill="1" applyBorder="1" applyAlignment="1">
      <alignment vertical="top"/>
    </xf>
    <xf numFmtId="0" fontId="2" fillId="12" borderId="5" xfId="0" applyFont="1" applyFill="1" applyBorder="1" applyAlignment="1">
      <alignment vertical="top"/>
    </xf>
    <xf numFmtId="0" fontId="3" fillId="12" borderId="4" xfId="0" applyFont="1" applyFill="1" applyBorder="1" applyAlignment="1">
      <alignment vertical="top"/>
    </xf>
    <xf numFmtId="178" fontId="3" fillId="12" borderId="0" xfId="0" applyNumberFormat="1" applyFont="1" applyFill="1" applyAlignment="1">
      <alignment horizontal="left" vertical="top"/>
    </xf>
    <xf numFmtId="0" fontId="3" fillId="12" borderId="0" xfId="0" applyFont="1" applyFill="1" applyAlignment="1">
      <alignment vertical="top"/>
    </xf>
    <xf numFmtId="179" fontId="3" fillId="12" borderId="0" xfId="0" applyNumberFormat="1" applyFont="1" applyFill="1" applyAlignment="1">
      <alignment horizontal="left" vertical="top"/>
    </xf>
    <xf numFmtId="0" fontId="2" fillId="12" borderId="6" xfId="0" applyFont="1" applyFill="1" applyBorder="1" applyAlignment="1">
      <alignment horizontal="left" vertical="top" indent="1"/>
    </xf>
    <xf numFmtId="0" fontId="2" fillId="12" borderId="7" xfId="0" applyFont="1" applyFill="1" applyBorder="1" applyAlignment="1">
      <alignment horizontal="left" vertical="top" indent="1"/>
    </xf>
    <xf numFmtId="0" fontId="2" fillId="12" borderId="0" xfId="0" applyFont="1" applyFill="1" applyAlignment="1">
      <alignment horizontal="left" vertical="top" indent="1"/>
    </xf>
    <xf numFmtId="0" fontId="2" fillId="0" borderId="0" xfId="0" applyFont="1" applyAlignment="1">
      <alignment horizontal="right" vertical="top"/>
    </xf>
    <xf numFmtId="178" fontId="13" fillId="0" borderId="4" xfId="0" applyNumberFormat="1" applyFont="1" applyBorder="1" applyAlignment="1" applyProtection="1">
      <alignment horizontal="left" vertical="top"/>
      <protection locked="0"/>
    </xf>
    <xf numFmtId="0" fontId="17" fillId="0" borderId="0" xfId="0" quotePrefix="1" applyFont="1" applyAlignment="1">
      <alignment horizontal="left" vertical="top"/>
    </xf>
    <xf numFmtId="2" fontId="3" fillId="0" borderId="4" xfId="0" quotePrefix="1" applyNumberFormat="1" applyFont="1" applyBorder="1" applyAlignment="1">
      <alignment horizontal="left" vertical="top" wrapText="1"/>
    </xf>
    <xf numFmtId="0" fontId="20" fillId="0" borderId="4" xfId="0" applyFont="1" applyBorder="1">
      <alignment vertical="center"/>
    </xf>
    <xf numFmtId="0" fontId="20" fillId="8" borderId="4" xfId="0" quotePrefix="1" applyFont="1" applyFill="1" applyBorder="1" applyAlignment="1">
      <alignment horizontal="left" vertical="center"/>
    </xf>
    <xf numFmtId="0" fontId="21" fillId="8" borderId="4" xfId="0" applyFont="1" applyFill="1" applyBorder="1">
      <alignment vertical="center"/>
    </xf>
    <xf numFmtId="0" fontId="21" fillId="9" borderId="4" xfId="0" applyFont="1" applyFill="1" applyBorder="1" applyAlignment="1">
      <alignment vertical="center" wrapText="1"/>
    </xf>
    <xf numFmtId="0" fontId="21" fillId="9" borderId="4" xfId="0" applyFont="1" applyFill="1" applyBorder="1">
      <alignment vertical="center"/>
    </xf>
    <xf numFmtId="0" fontId="21" fillId="0" borderId="0" xfId="0" applyFont="1">
      <alignment vertical="center"/>
    </xf>
    <xf numFmtId="0" fontId="22" fillId="4" borderId="4" xfId="0" applyFont="1" applyFill="1" applyBorder="1" applyAlignment="1">
      <alignment vertical="top"/>
    </xf>
    <xf numFmtId="0" fontId="22" fillId="4" borderId="12" xfId="0" applyFont="1" applyFill="1" applyBorder="1" applyAlignment="1">
      <alignment vertical="top" wrapText="1"/>
    </xf>
    <xf numFmtId="0" fontId="22" fillId="4" borderId="4" xfId="0" applyFont="1" applyFill="1" applyBorder="1" applyAlignment="1">
      <alignment vertical="top" wrapText="1"/>
    </xf>
    <xf numFmtId="0" fontId="23" fillId="0" borderId="0" xfId="0" applyFont="1" applyAlignment="1">
      <alignment vertical="top"/>
    </xf>
    <xf numFmtId="0" fontId="23" fillId="5" borderId="4" xfId="0" applyFont="1" applyFill="1" applyBorder="1" applyAlignment="1">
      <alignment horizontal="left" vertical="top"/>
    </xf>
    <xf numFmtId="2" fontId="23" fillId="5" borderId="4" xfId="0" applyNumberFormat="1" applyFont="1" applyFill="1" applyBorder="1" applyAlignment="1">
      <alignment horizontal="left" vertical="top"/>
    </xf>
    <xf numFmtId="0" fontId="24" fillId="2" borderId="0" xfId="0" applyFont="1" applyFill="1" applyAlignment="1">
      <alignment vertical="top"/>
    </xf>
    <xf numFmtId="177" fontId="9" fillId="14" borderId="0" xfId="0" applyNumberFormat="1" applyFont="1" applyFill="1">
      <alignment vertical="center"/>
    </xf>
    <xf numFmtId="0" fontId="10" fillId="14" borderId="0" xfId="0" applyFont="1" applyFill="1">
      <alignment vertical="center"/>
    </xf>
    <xf numFmtId="177" fontId="25" fillId="15" borderId="13" xfId="0" applyNumberFormat="1" applyFont="1" applyFill="1" applyBorder="1" applyAlignment="1">
      <alignment horizontal="center" vertical="top" wrapText="1"/>
    </xf>
    <xf numFmtId="0" fontId="5" fillId="0" borderId="4" xfId="0" quotePrefix="1" applyFont="1" applyBorder="1" applyAlignment="1">
      <alignment vertical="top" wrapText="1"/>
    </xf>
    <xf numFmtId="180" fontId="3" fillId="0" borderId="4" xfId="0" applyNumberFormat="1" applyFont="1" applyBorder="1" applyAlignment="1">
      <alignment vertical="top" wrapText="1"/>
    </xf>
    <xf numFmtId="0" fontId="3" fillId="0" borderId="4" xfId="0" applyFont="1" applyBorder="1" applyAlignment="1">
      <alignment horizontal="left" vertical="top" wrapText="1"/>
    </xf>
    <xf numFmtId="181" fontId="0" fillId="0" borderId="4" xfId="0" applyNumberFormat="1" applyBorder="1" applyAlignment="1">
      <alignment vertical="top" wrapText="1"/>
    </xf>
    <xf numFmtId="0" fontId="21" fillId="16" borderId="4" xfId="0" applyFont="1" applyFill="1" applyBorder="1" applyAlignment="1">
      <alignment vertical="center" wrapText="1"/>
    </xf>
    <xf numFmtId="0" fontId="21" fillId="16" borderId="4" xfId="0" applyFont="1" applyFill="1" applyBorder="1">
      <alignment vertical="center"/>
    </xf>
    <xf numFmtId="0" fontId="0" fillId="0" borderId="0" xfId="0" quotePrefix="1" applyAlignment="1">
      <alignment horizontal="left" vertical="top"/>
    </xf>
    <xf numFmtId="0" fontId="19" fillId="0" borderId="6" xfId="0" applyFont="1" applyBorder="1" applyAlignment="1">
      <alignment vertical="top"/>
    </xf>
    <xf numFmtId="0" fontId="17" fillId="0" borderId="0" xfId="0" applyFont="1">
      <alignment vertical="center"/>
    </xf>
    <xf numFmtId="0" fontId="18" fillId="0" borderId="0" xfId="0" applyFont="1">
      <alignment vertical="center"/>
    </xf>
    <xf numFmtId="0" fontId="26" fillId="7" borderId="12" xfId="0" applyFont="1" applyFill="1" applyBorder="1" applyAlignment="1" applyProtection="1">
      <alignment horizontal="center" vertical="top"/>
      <protection locked="0"/>
    </xf>
    <xf numFmtId="0" fontId="27" fillId="0" borderId="4" xfId="0" quotePrefix="1" applyFont="1" applyBorder="1" applyAlignment="1">
      <alignment vertical="top" wrapText="1"/>
    </xf>
    <xf numFmtId="2" fontId="14" fillId="4" borderId="0" xfId="0" applyNumberFormat="1" applyFont="1" applyFill="1" applyAlignment="1">
      <alignment horizontal="left" vertical="top"/>
    </xf>
    <xf numFmtId="0" fontId="14" fillId="4" borderId="0" xfId="0" quotePrefix="1" applyFont="1" applyFill="1" applyAlignment="1">
      <alignment horizontal="left" vertical="top"/>
    </xf>
    <xf numFmtId="0" fontId="14" fillId="4" borderId="0" xfId="0" quotePrefix="1" applyFont="1" applyFill="1" applyAlignment="1">
      <alignment vertical="top" wrapText="1"/>
    </xf>
    <xf numFmtId="0" fontId="14" fillId="4" borderId="0" xfId="0" applyFont="1" applyFill="1" applyAlignment="1">
      <alignment vertical="top"/>
    </xf>
    <xf numFmtId="0" fontId="29" fillId="0" borderId="0" xfId="0" applyFont="1" applyAlignment="1">
      <alignment vertical="top"/>
    </xf>
    <xf numFmtId="0" fontId="2" fillId="12" borderId="7" xfId="0" quotePrefix="1" applyFont="1" applyFill="1" applyBorder="1" applyAlignment="1">
      <alignment horizontal="left" vertical="top" wrapText="1"/>
    </xf>
    <xf numFmtId="0" fontId="2" fillId="12" borderId="6" xfId="0" quotePrefix="1" applyFont="1" applyFill="1" applyBorder="1" applyAlignment="1">
      <alignment horizontal="left" vertical="top" wrapText="1"/>
    </xf>
    <xf numFmtId="0" fontId="10" fillId="15" borderId="0" xfId="0" applyFont="1" applyFill="1" applyAlignment="1">
      <alignment horizontal="center" vertical="center"/>
    </xf>
    <xf numFmtId="0" fontId="2" fillId="12" borderId="7" xfId="0" applyFont="1" applyFill="1" applyBorder="1" applyAlignment="1">
      <alignment horizontal="left" vertical="top"/>
    </xf>
    <xf numFmtId="0" fontId="2" fillId="12" borderId="9" xfId="0" applyFont="1" applyFill="1" applyBorder="1" applyAlignment="1">
      <alignment horizontal="left" vertical="top"/>
    </xf>
    <xf numFmtId="0" fontId="2" fillId="12" borderId="6" xfId="0" applyFont="1" applyFill="1" applyBorder="1" applyAlignment="1">
      <alignment horizontal="left" vertical="top"/>
    </xf>
    <xf numFmtId="0" fontId="2" fillId="12" borderId="8" xfId="0" applyFont="1" applyFill="1" applyBorder="1" applyAlignment="1">
      <alignment horizontal="left" vertical="top"/>
    </xf>
    <xf numFmtId="0" fontId="2" fillId="12" borderId="0" xfId="0" applyFont="1" applyFill="1" applyAlignment="1">
      <alignment horizontal="left" vertical="top"/>
    </xf>
    <xf numFmtId="0" fontId="2" fillId="12" borderId="5" xfId="0" applyFont="1" applyFill="1" applyBorder="1" applyAlignment="1">
      <alignment horizontal="left" vertical="top"/>
    </xf>
    <xf numFmtId="0" fontId="2" fillId="12" borderId="7" xfId="0" quotePrefix="1" applyFont="1" applyFill="1" applyBorder="1" applyAlignment="1">
      <alignment horizontal="left" vertical="top" wrapText="1"/>
    </xf>
    <xf numFmtId="0" fontId="2" fillId="12" borderId="9" xfId="0" quotePrefix="1" applyFont="1" applyFill="1" applyBorder="1" applyAlignment="1">
      <alignment horizontal="left" vertical="top" wrapText="1"/>
    </xf>
    <xf numFmtId="0" fontId="2" fillId="12" borderId="6" xfId="0" quotePrefix="1" applyFont="1" applyFill="1" applyBorder="1" applyAlignment="1">
      <alignment horizontal="left" vertical="top" wrapText="1"/>
    </xf>
    <xf numFmtId="0" fontId="2" fillId="12" borderId="8" xfId="0" quotePrefix="1" applyFont="1" applyFill="1" applyBorder="1" applyAlignment="1">
      <alignment horizontal="left" vertical="top" wrapText="1"/>
    </xf>
    <xf numFmtId="0" fontId="2" fillId="12" borderId="7" xfId="0" applyFont="1" applyFill="1" applyBorder="1" applyAlignment="1">
      <alignment horizontal="left" vertical="top" wrapText="1"/>
    </xf>
    <xf numFmtId="0" fontId="2" fillId="12" borderId="9" xfId="0" applyFont="1" applyFill="1" applyBorder="1" applyAlignment="1">
      <alignment horizontal="left" vertical="top" wrapText="1"/>
    </xf>
    <xf numFmtId="0" fontId="2" fillId="12" borderId="6" xfId="0" applyFont="1" applyFill="1" applyBorder="1" applyAlignment="1">
      <alignment horizontal="left" vertical="top" wrapText="1"/>
    </xf>
    <xf numFmtId="0" fontId="2" fillId="12" borderId="8" xfId="0" applyFont="1" applyFill="1" applyBorder="1" applyAlignment="1">
      <alignment horizontal="left" vertical="top" wrapText="1"/>
    </xf>
    <xf numFmtId="0" fontId="31" fillId="12" borderId="0" xfId="1" quotePrefix="1" applyFont="1" applyFill="1" applyAlignment="1">
      <alignment horizontal="left" vertical="top"/>
    </xf>
    <xf numFmtId="0" fontId="21" fillId="16" borderId="12" xfId="0" applyFont="1" applyFill="1" applyBorder="1" applyAlignment="1">
      <alignment horizontal="center" vertical="center"/>
    </xf>
    <xf numFmtId="0" fontId="21" fillId="16" borderId="10" xfId="0" applyFont="1" applyFill="1" applyBorder="1" applyAlignment="1">
      <alignment horizontal="center" vertical="center"/>
    </xf>
    <xf numFmtId="0" fontId="21" fillId="16" borderId="11" xfId="0" applyFont="1" applyFill="1" applyBorder="1" applyAlignment="1">
      <alignment horizontal="center" vertical="center"/>
    </xf>
    <xf numFmtId="0" fontId="21" fillId="10" borderId="4" xfId="0" applyFont="1" applyFill="1" applyBorder="1" applyAlignment="1">
      <alignment horizontal="center" vertical="center"/>
    </xf>
    <xf numFmtId="0" fontId="21" fillId="8" borderId="4" xfId="0" applyFont="1" applyFill="1" applyBorder="1" applyAlignment="1">
      <alignment horizontal="center" vertical="center"/>
    </xf>
    <xf numFmtId="0" fontId="21" fillId="8" borderId="12"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10" xfId="0" applyFont="1" applyFill="1" applyBorder="1" applyAlignment="1">
      <alignment horizontal="center" vertical="center"/>
    </xf>
    <xf numFmtId="0" fontId="21" fillId="16" borderId="4" xfId="0" applyFont="1" applyFill="1" applyBorder="1" applyAlignment="1">
      <alignment horizontal="center" vertical="center"/>
    </xf>
    <xf numFmtId="0" fontId="23" fillId="4" borderId="12" xfId="0" applyFont="1" applyFill="1" applyBorder="1" applyAlignment="1">
      <alignment horizontal="left" vertical="top" wrapText="1"/>
    </xf>
    <xf numFmtId="0" fontId="23" fillId="4" borderId="11" xfId="0" applyFont="1" applyFill="1" applyBorder="1" applyAlignment="1">
      <alignment horizontal="left" vertical="top" wrapText="1"/>
    </xf>
    <xf numFmtId="2" fontId="23" fillId="5" borderId="12" xfId="0" applyNumberFormat="1" applyFont="1" applyFill="1" applyBorder="1" applyAlignment="1">
      <alignment horizontal="center" vertical="top"/>
    </xf>
    <xf numFmtId="2" fontId="23" fillId="5" borderId="11" xfId="0" applyNumberFormat="1" applyFont="1" applyFill="1" applyBorder="1" applyAlignment="1">
      <alignment horizontal="center" vertical="top"/>
    </xf>
    <xf numFmtId="2" fontId="23" fillId="5" borderId="10" xfId="0" applyNumberFormat="1" applyFont="1" applyFill="1" applyBorder="1" applyAlignment="1">
      <alignment horizontal="center" vertical="top"/>
    </xf>
    <xf numFmtId="0" fontId="23" fillId="4" borderId="10" xfId="0" applyFont="1" applyFill="1" applyBorder="1" applyAlignment="1">
      <alignment horizontal="left" vertical="top" wrapText="1"/>
    </xf>
  </cellXfs>
  <cellStyles count="2">
    <cellStyle name="ハイパーリンク" xfId="1" builtinId="8"/>
    <cellStyle name="標準" xfId="0" builtinId="0"/>
  </cellStyles>
  <dxfs count="6">
    <dxf>
      <font>
        <color rgb="FFFF0000"/>
      </font>
      <fill>
        <patternFill>
          <bgColor rgb="FFFFFF00"/>
        </patternFill>
      </fill>
    </dxf>
    <dxf>
      <font>
        <b val="0"/>
        <i val="0"/>
        <color theme="0"/>
      </font>
      <fill>
        <patternFill>
          <bgColor rgb="FFFF0000"/>
        </patternFill>
      </fill>
    </dxf>
    <dxf>
      <font>
        <color theme="0"/>
      </font>
      <fill>
        <patternFill>
          <bgColor rgb="FFFF0000"/>
        </patternFill>
      </fill>
    </dxf>
    <dxf>
      <font>
        <color rgb="FFFF0000"/>
      </font>
      <fill>
        <patternFill>
          <bgColor rgb="FFFFFF00"/>
        </patternFill>
      </fill>
    </dxf>
    <dxf>
      <font>
        <b val="0"/>
        <i val="0"/>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99"/>
      <color rgb="FF0000FF"/>
      <color rgb="FFFF9900"/>
      <color rgb="FFFFFFCC"/>
      <color rgb="FF77ABDB"/>
      <color rgb="FFCCFF66"/>
      <color rgb="FFCCFF99"/>
      <color rgb="FF996600"/>
      <color rgb="FF6633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c!$AO$7" lockText="1" noThreeD="1"/>
</file>

<file path=xl/ctrlProps/ctrlProp10.xml><?xml version="1.0" encoding="utf-8"?>
<formControlPr xmlns="http://schemas.microsoft.com/office/spreadsheetml/2009/9/main" objectType="CheckBox" fmlaLink="Rec!$AX$7" lockText="1" noThreeD="1"/>
</file>

<file path=xl/ctrlProps/ctrlProp11.xml><?xml version="1.0" encoding="utf-8"?>
<formControlPr xmlns="http://schemas.microsoft.com/office/spreadsheetml/2009/9/main" objectType="CheckBox" fmlaLink="Rec!$AZ$7" lockText="1" noThreeD="1"/>
</file>

<file path=xl/ctrlProps/ctrlProp12.xml><?xml version="1.0" encoding="utf-8"?>
<formControlPr xmlns="http://schemas.microsoft.com/office/spreadsheetml/2009/9/main" objectType="CheckBox" fmlaLink="Rec!$AY$7" lockText="1" noThreeD="1"/>
</file>

<file path=xl/ctrlProps/ctrlProp13.xml><?xml version="1.0" encoding="utf-8"?>
<formControlPr xmlns="http://schemas.microsoft.com/office/spreadsheetml/2009/9/main" objectType="CheckBox" fmlaLink="Rec!$BA$7" lockText="1" noThreeD="1"/>
</file>

<file path=xl/ctrlProps/ctrlProp2.xml><?xml version="1.0" encoding="utf-8"?>
<formControlPr xmlns="http://schemas.microsoft.com/office/spreadsheetml/2009/9/main" objectType="CheckBox" fmlaLink="Rec!$AP$7" lockText="1" noThreeD="1"/>
</file>

<file path=xl/ctrlProps/ctrlProp3.xml><?xml version="1.0" encoding="utf-8"?>
<formControlPr xmlns="http://schemas.microsoft.com/office/spreadsheetml/2009/9/main" objectType="CheckBox" fmlaLink="Rec!$AQ$7" lockText="1" noThreeD="1"/>
</file>

<file path=xl/ctrlProps/ctrlProp4.xml><?xml version="1.0" encoding="utf-8"?>
<formControlPr xmlns="http://schemas.microsoft.com/office/spreadsheetml/2009/9/main" objectType="CheckBox" fmlaLink="Rec!$AR$7" lockText="1" noThreeD="1"/>
</file>

<file path=xl/ctrlProps/ctrlProp5.xml><?xml version="1.0" encoding="utf-8"?>
<formControlPr xmlns="http://schemas.microsoft.com/office/spreadsheetml/2009/9/main" objectType="CheckBox" fmlaLink="Rec!$AU$7" lockText="1" noThreeD="1"/>
</file>

<file path=xl/ctrlProps/ctrlProp6.xml><?xml version="1.0" encoding="utf-8"?>
<formControlPr xmlns="http://schemas.microsoft.com/office/spreadsheetml/2009/9/main" objectType="CheckBox" fmlaLink="Rec!$AS$7" lockText="1" noThreeD="1"/>
</file>

<file path=xl/ctrlProps/ctrlProp7.xml><?xml version="1.0" encoding="utf-8"?>
<formControlPr xmlns="http://schemas.microsoft.com/office/spreadsheetml/2009/9/main" objectType="CheckBox" fmlaLink="Rec!$AT$7" lockText="1" noThreeD="1"/>
</file>

<file path=xl/ctrlProps/ctrlProp8.xml><?xml version="1.0" encoding="utf-8"?>
<formControlPr xmlns="http://schemas.microsoft.com/office/spreadsheetml/2009/9/main" objectType="CheckBox" fmlaLink="Rec!$AV$7" lockText="1" noThreeD="1"/>
</file>

<file path=xl/ctrlProps/ctrlProp9.xml><?xml version="1.0" encoding="utf-8"?>
<formControlPr xmlns="http://schemas.microsoft.com/office/spreadsheetml/2009/9/main" objectType="CheckBox" fmlaLink="Rec!$AW$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52</xdr:row>
          <xdr:rowOff>161925</xdr:rowOff>
        </xdr:from>
        <xdr:to>
          <xdr:col>3</xdr:col>
          <xdr:colOff>2066925</xdr:colOff>
          <xdr:row>54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0</xdr:rowOff>
        </xdr:from>
        <xdr:to>
          <xdr:col>3</xdr:col>
          <xdr:colOff>1743075</xdr:colOff>
          <xdr:row>55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0</xdr:rowOff>
        </xdr:from>
        <xdr:to>
          <xdr:col>3</xdr:col>
          <xdr:colOff>2057400</xdr:colOff>
          <xdr:row>56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0</xdr:rowOff>
        </xdr:from>
        <xdr:to>
          <xdr:col>3</xdr:col>
          <xdr:colOff>1743075</xdr:colOff>
          <xdr:row>57</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0</xdr:rowOff>
        </xdr:from>
        <xdr:to>
          <xdr:col>3</xdr:col>
          <xdr:colOff>1743075</xdr:colOff>
          <xdr:row>60</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0</xdr:rowOff>
        </xdr:from>
        <xdr:to>
          <xdr:col>3</xdr:col>
          <xdr:colOff>1743075</xdr:colOff>
          <xdr:row>58</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自分でできる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3</xdr:col>
          <xdr:colOff>1743075</xdr:colOff>
          <xdr:row>59</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家族等の支援があればできる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0</xdr:rowOff>
        </xdr:from>
        <xdr:to>
          <xdr:col>3</xdr:col>
          <xdr:colOff>2057400</xdr:colOff>
          <xdr:row>61</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0</xdr:rowOff>
        </xdr:from>
        <xdr:to>
          <xdr:col>3</xdr:col>
          <xdr:colOff>1743075</xdr:colOff>
          <xdr:row>62</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0</xdr:rowOff>
        </xdr:from>
        <xdr:to>
          <xdr:col>3</xdr:col>
          <xdr:colOff>2057400</xdr:colOff>
          <xdr:row>63</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0</xdr:rowOff>
        </xdr:from>
        <xdr:to>
          <xdr:col>3</xdr:col>
          <xdr:colOff>2057400</xdr:colOff>
          <xdr:row>65</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0</xdr:rowOff>
        </xdr:from>
        <xdr:to>
          <xdr:col>3</xdr:col>
          <xdr:colOff>1743075</xdr:colOff>
          <xdr:row>64</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0</xdr:rowOff>
        </xdr:from>
        <xdr:to>
          <xdr:col>3</xdr:col>
          <xdr:colOff>1743075</xdr:colOff>
          <xdr:row>66</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xdr:oneCellAnchor>
    <xdr:from>
      <xdr:col>1</xdr:col>
      <xdr:colOff>612623</xdr:colOff>
      <xdr:row>0</xdr:row>
      <xdr:rowOff>0</xdr:rowOff>
    </xdr:from>
    <xdr:ext cx="5251759" cy="441615"/>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28259" y="0"/>
          <a:ext cx="5251759" cy="441615"/>
        </a:xfrm>
        <a:prstGeom prst="rect">
          <a:avLst/>
        </a:prstGeom>
        <a:noFill/>
      </xdr:spPr>
      <xdr:txBody>
        <a:bodyPr wrap="none" lIns="91440" tIns="45720" rIns="91440" bIns="45720">
          <a:noAutofit/>
        </a:bodyPr>
        <a:lstStyle/>
        <a:p>
          <a:pPr algn="ctr"/>
          <a:r>
            <a:rPr lang="ja-JP" altLang="en-US" sz="3200" b="1" cap="none" spc="50">
              <a:ln w="9525" cmpd="sng">
                <a:solidFill>
                  <a:schemeClr val="bg2">
                    <a:lumMod val="10000"/>
                  </a:schemeClr>
                </a:solidFill>
                <a:prstDash val="solid"/>
              </a:ln>
              <a:solidFill>
                <a:srgbClr val="70AD47">
                  <a:tint val="1000"/>
                </a:srgbClr>
              </a:solidFill>
              <a:effectLst>
                <a:glow rad="38100">
                  <a:schemeClr val="accent1">
                    <a:alpha val="40000"/>
                  </a:schemeClr>
                </a:glow>
                <a:outerShdw blurRad="63500" sx="102000" sy="102000" algn="ctr" rotWithShape="0">
                  <a:prstClr val="black">
                    <a:alpha val="40000"/>
                  </a:prstClr>
                </a:outerShdw>
              </a:effectLst>
            </a:rPr>
            <a:t>患者・市民パネル　応募用紙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740833</xdr:colOff>
      <xdr:row>9</xdr:row>
      <xdr:rowOff>74084</xdr:rowOff>
    </xdr:from>
    <xdr:to>
      <xdr:col>23</xdr:col>
      <xdr:colOff>592666</xdr:colOff>
      <xdr:row>27</xdr:row>
      <xdr:rowOff>116416</xdr:rowOff>
    </xdr:to>
    <xdr:sp macro="" textlink="">
      <xdr:nvSpPr>
        <xdr:cNvPr id="2" name="星 16 1">
          <a:extLst>
            <a:ext uri="{FF2B5EF4-FFF2-40B4-BE49-F238E27FC236}">
              <a16:creationId xmlns:a16="http://schemas.microsoft.com/office/drawing/2014/main" id="{00000000-0008-0000-0100-000002000000}"/>
            </a:ext>
          </a:extLst>
        </xdr:cNvPr>
        <xdr:cNvSpPr/>
      </xdr:nvSpPr>
      <xdr:spPr>
        <a:xfrm>
          <a:off x="10054166" y="3524251"/>
          <a:ext cx="8487833" cy="3090332"/>
        </a:xfrm>
        <a:prstGeom prst="star16">
          <a:avLst/>
        </a:prstGeom>
        <a:solidFill>
          <a:srgbClr val="FFFF99"/>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（！）こちらのシートは事務局が使用をいたしますので、データの入力は不要です。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ncc.go.jp/jp/icc/cancer-info/panel/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253"/>
  <sheetViews>
    <sheetView tabSelected="1" view="pageBreakPreview" zoomScaleNormal="100" zoomScaleSheetLayoutView="100" workbookViewId="0">
      <pane ySplit="6" topLeftCell="A7" activePane="bottomLeft" state="frozen"/>
      <selection pane="bottomLeft" activeCell="D7" sqref="D7"/>
    </sheetView>
  </sheetViews>
  <sheetFormatPr defaultRowHeight="12" outlineLevelRow="1" outlineLevelCol="1" x14ac:dyDescent="0.15"/>
  <cols>
    <col min="1" max="1" width="5.5" style="7" bestFit="1" customWidth="1"/>
    <col min="2" max="3" width="23.75" style="7" customWidth="1"/>
    <col min="4" max="4" width="43.75" style="7" customWidth="1"/>
    <col min="5" max="5" width="5.5" style="7" hidden="1" customWidth="1" outlineLevel="1"/>
    <col min="6" max="6" width="4.5" style="7" hidden="1" customWidth="1" outlineLevel="1"/>
    <col min="7" max="7" width="17" style="7" customWidth="1" collapsed="1"/>
    <col min="8" max="16384" width="9" style="7"/>
  </cols>
  <sheetData>
    <row r="1" spans="1:7" ht="21" x14ac:dyDescent="0.15">
      <c r="A1" s="153"/>
      <c r="B1" s="153"/>
      <c r="C1" s="153"/>
      <c r="D1" s="153"/>
      <c r="E1" s="131"/>
      <c r="F1" s="131"/>
      <c r="G1" s="133" t="s">
        <v>0</v>
      </c>
    </row>
    <row r="2" spans="1:7" ht="27" customHeight="1" x14ac:dyDescent="0.15">
      <c r="A2" s="153"/>
      <c r="B2" s="153"/>
      <c r="C2" s="153"/>
      <c r="D2" s="153"/>
      <c r="E2" s="132"/>
      <c r="F2" s="132"/>
      <c r="G2" s="144"/>
    </row>
    <row r="3" spans="1:7" s="8" customFormat="1" x14ac:dyDescent="0.15">
      <c r="A3" s="63" t="s">
        <v>1</v>
      </c>
      <c r="B3" s="64" t="s">
        <v>2</v>
      </c>
      <c r="C3" s="65"/>
      <c r="D3" s="64"/>
      <c r="E3" s="66"/>
      <c r="F3" s="66"/>
      <c r="G3" s="66"/>
    </row>
    <row r="4" spans="1:7" s="8" customFormat="1" x14ac:dyDescent="0.15">
      <c r="A4" s="63"/>
      <c r="B4" s="67" t="s">
        <v>3</v>
      </c>
      <c r="C4" s="65"/>
      <c r="D4" s="64"/>
      <c r="E4" s="66"/>
      <c r="F4" s="66"/>
      <c r="G4" s="66"/>
    </row>
    <row r="5" spans="1:7" s="8" customFormat="1" x14ac:dyDescent="0.15">
      <c r="A5" s="63"/>
      <c r="B5" s="67" t="s">
        <v>4</v>
      </c>
      <c r="C5" s="65"/>
      <c r="D5" s="64"/>
      <c r="E5" s="66"/>
      <c r="F5" s="66"/>
      <c r="G5" s="66"/>
    </row>
    <row r="6" spans="1:7" ht="15.75" x14ac:dyDescent="0.15">
      <c r="A6" s="57" t="s">
        <v>5</v>
      </c>
      <c r="B6" s="57" t="s">
        <v>6</v>
      </c>
      <c r="C6" s="58" t="s">
        <v>7</v>
      </c>
      <c r="D6" s="57" t="s">
        <v>8</v>
      </c>
      <c r="E6" s="57"/>
      <c r="F6" s="57"/>
      <c r="G6" s="57" t="s">
        <v>9</v>
      </c>
    </row>
    <row r="7" spans="1:7" ht="54" x14ac:dyDescent="0.15">
      <c r="A7" s="68">
        <v>0</v>
      </c>
      <c r="B7" s="69" t="s">
        <v>10</v>
      </c>
      <c r="C7" s="70" t="s">
        <v>11</v>
      </c>
      <c r="D7" s="11"/>
      <c r="E7" s="10"/>
      <c r="F7" s="10"/>
      <c r="G7" s="46"/>
    </row>
    <row r="8" spans="1:7" ht="13.5" x14ac:dyDescent="0.15">
      <c r="A8" s="71">
        <v>1</v>
      </c>
      <c r="B8" s="72" t="s">
        <v>12</v>
      </c>
      <c r="C8" s="73"/>
      <c r="D8" s="46"/>
      <c r="E8" s="10"/>
      <c r="F8" s="10"/>
      <c r="G8" s="46"/>
    </row>
    <row r="9" spans="1:7" ht="13.5" x14ac:dyDescent="0.15">
      <c r="A9" s="71">
        <v>1.01</v>
      </c>
      <c r="B9" s="72" t="s">
        <v>13</v>
      </c>
      <c r="C9" s="73"/>
      <c r="D9" s="15"/>
      <c r="E9" s="10"/>
      <c r="F9" s="10"/>
      <c r="G9" s="46"/>
    </row>
    <row r="10" spans="1:7" ht="13.5" x14ac:dyDescent="0.15">
      <c r="A10" s="71">
        <v>1.02</v>
      </c>
      <c r="B10" s="72" t="s">
        <v>14</v>
      </c>
      <c r="C10" s="73"/>
      <c r="D10" s="15"/>
      <c r="E10" s="10"/>
      <c r="F10" s="10"/>
      <c r="G10" s="46"/>
    </row>
    <row r="11" spans="1:7" ht="13.5" x14ac:dyDescent="0.15">
      <c r="A11" s="71">
        <v>1.03</v>
      </c>
      <c r="B11" s="69" t="s">
        <v>15</v>
      </c>
      <c r="C11" s="74" t="s">
        <v>16</v>
      </c>
      <c r="D11" s="15"/>
      <c r="E11" s="10"/>
      <c r="F11" s="10"/>
      <c r="G11" s="46"/>
    </row>
    <row r="12" spans="1:7" ht="67.5" x14ac:dyDescent="0.15">
      <c r="A12" s="71">
        <v>1.04</v>
      </c>
      <c r="B12" s="69" t="s">
        <v>17</v>
      </c>
      <c r="C12" s="75" t="s">
        <v>18</v>
      </c>
      <c r="D12" s="115"/>
      <c r="E12" s="10"/>
      <c r="F12" s="10"/>
      <c r="G12" s="108"/>
    </row>
    <row r="13" spans="1:7" ht="27" x14ac:dyDescent="0.15">
      <c r="A13" s="71">
        <v>1.05</v>
      </c>
      <c r="B13" s="76" t="s">
        <v>19</v>
      </c>
      <c r="C13" s="77" t="s">
        <v>20</v>
      </c>
      <c r="D13" s="110">
        <f>D7-D12+1</f>
        <v>1</v>
      </c>
      <c r="E13" s="10"/>
      <c r="F13" s="10"/>
      <c r="G13" s="46"/>
    </row>
    <row r="14" spans="1:7" ht="40.5" x14ac:dyDescent="0.15">
      <c r="A14" s="71">
        <v>1.06</v>
      </c>
      <c r="B14" s="78" t="s">
        <v>21</v>
      </c>
      <c r="C14" s="79" t="s">
        <v>22</v>
      </c>
      <c r="D14" s="13"/>
      <c r="E14" s="14">
        <f>LEN(D14)</f>
        <v>0</v>
      </c>
      <c r="F14" s="14">
        <f>LENB(D14)</f>
        <v>0</v>
      </c>
      <c r="G14" s="109" t="str">
        <f>IF(E14=F14,"(ok)","◆全角文字があります！◆")</f>
        <v>(ok)</v>
      </c>
    </row>
    <row r="15" spans="1:7" ht="27" x14ac:dyDescent="0.15">
      <c r="A15" s="71">
        <v>1.07</v>
      </c>
      <c r="B15" s="80" t="s">
        <v>23</v>
      </c>
      <c r="C15" s="70" t="s">
        <v>24</v>
      </c>
      <c r="D15" s="35"/>
      <c r="E15" s="14">
        <f>LEN(D15)</f>
        <v>0</v>
      </c>
      <c r="F15" s="14">
        <f>LENB(D15)</f>
        <v>0</v>
      </c>
      <c r="G15" s="130" t="str">
        <f>IF(E15=0,"←◆入力してください◆",IF(E15=F15,"(ok)","←◆全角文字があります！◆"))</f>
        <v>←◆入力してください◆</v>
      </c>
    </row>
    <row r="16" spans="1:7" ht="13.5" x14ac:dyDescent="0.15">
      <c r="A16" s="71">
        <v>1.08</v>
      </c>
      <c r="B16" s="72" t="s">
        <v>25</v>
      </c>
      <c r="C16" s="73" t="s">
        <v>26</v>
      </c>
      <c r="D16" s="36"/>
      <c r="E16" s="16"/>
      <c r="F16" s="16"/>
      <c r="G16" s="46"/>
    </row>
    <row r="17" spans="1:7" ht="15.75" customHeight="1" x14ac:dyDescent="0.15">
      <c r="A17" s="71">
        <v>1.0900000000000001</v>
      </c>
      <c r="B17" s="78" t="s">
        <v>27</v>
      </c>
      <c r="C17" s="74" t="s">
        <v>16</v>
      </c>
      <c r="D17" s="17"/>
      <c r="E17" s="18"/>
      <c r="F17" s="18"/>
      <c r="G17" s="46"/>
    </row>
    <row r="18" spans="1:7" ht="17.25" customHeight="1" x14ac:dyDescent="0.15">
      <c r="A18" s="81">
        <v>1.1000000000000001</v>
      </c>
      <c r="B18" s="46" t="s">
        <v>28</v>
      </c>
      <c r="C18" s="82"/>
      <c r="D18" s="15"/>
      <c r="E18" s="10"/>
      <c r="F18" s="10"/>
      <c r="G18" s="46"/>
    </row>
    <row r="19" spans="1:7" ht="21" customHeight="1" x14ac:dyDescent="0.15">
      <c r="A19" s="81">
        <v>1.1100000000000001</v>
      </c>
      <c r="B19" s="83" t="s">
        <v>29</v>
      </c>
      <c r="C19" s="82"/>
      <c r="D19" s="19"/>
      <c r="E19" s="10"/>
      <c r="F19" s="10"/>
      <c r="G19" s="46"/>
    </row>
    <row r="20" spans="1:7" ht="27" x14ac:dyDescent="0.15">
      <c r="A20" s="71">
        <v>1.1200000000000001</v>
      </c>
      <c r="B20" s="78" t="s">
        <v>30</v>
      </c>
      <c r="C20" s="84" t="s">
        <v>31</v>
      </c>
      <c r="D20" s="19"/>
      <c r="E20" s="10"/>
      <c r="F20" s="10"/>
      <c r="G20" s="46"/>
    </row>
    <row r="21" spans="1:7" ht="27" x14ac:dyDescent="0.15">
      <c r="A21" s="85">
        <v>1.1299999999999999</v>
      </c>
      <c r="B21" s="86" t="s">
        <v>32</v>
      </c>
      <c r="C21" s="87" t="s">
        <v>33</v>
      </c>
      <c r="D21" s="19"/>
      <c r="E21" s="10"/>
      <c r="F21" s="10"/>
      <c r="G21" s="46"/>
    </row>
    <row r="22" spans="1:7" ht="13.5" x14ac:dyDescent="0.15">
      <c r="A22" s="71">
        <v>1.2</v>
      </c>
      <c r="B22" s="78" t="s">
        <v>34</v>
      </c>
      <c r="C22" s="74" t="s">
        <v>16</v>
      </c>
      <c r="D22" s="15"/>
      <c r="E22" s="10"/>
      <c r="F22" s="10"/>
      <c r="G22" s="46"/>
    </row>
    <row r="23" spans="1:7" ht="13.5" x14ac:dyDescent="0.15">
      <c r="A23" s="71">
        <v>1.21</v>
      </c>
      <c r="B23" s="78" t="s">
        <v>35</v>
      </c>
      <c r="C23" s="74" t="s">
        <v>36</v>
      </c>
      <c r="D23" s="19"/>
      <c r="E23" s="12"/>
      <c r="F23" s="12"/>
      <c r="G23" s="46"/>
    </row>
    <row r="24" spans="1:7" ht="51.75" customHeight="1" x14ac:dyDescent="0.15">
      <c r="A24" s="85">
        <v>1.22</v>
      </c>
      <c r="B24" s="88" t="s">
        <v>37</v>
      </c>
      <c r="C24" s="74" t="s">
        <v>38</v>
      </c>
      <c r="D24" s="19"/>
      <c r="E24" s="12"/>
      <c r="F24" s="12"/>
      <c r="G24" s="46"/>
    </row>
    <row r="25" spans="1:7" ht="13.5" x14ac:dyDescent="0.15">
      <c r="A25" s="71">
        <v>1.3</v>
      </c>
      <c r="B25" s="69" t="s">
        <v>39</v>
      </c>
      <c r="C25" s="74"/>
      <c r="D25" s="46"/>
      <c r="E25" s="12"/>
      <c r="F25" s="12"/>
      <c r="G25" s="46"/>
    </row>
    <row r="26" spans="1:7" ht="13.5" x14ac:dyDescent="0.15">
      <c r="A26" s="81">
        <v>1.31</v>
      </c>
      <c r="B26" s="89" t="s">
        <v>40</v>
      </c>
      <c r="C26" s="74" t="s">
        <v>16</v>
      </c>
      <c r="D26" s="15"/>
      <c r="E26" s="12"/>
      <c r="F26" s="12"/>
      <c r="G26" s="46"/>
    </row>
    <row r="27" spans="1:7" ht="13.5" x14ac:dyDescent="0.15">
      <c r="A27" s="81">
        <v>1.32</v>
      </c>
      <c r="B27" s="83" t="s">
        <v>41</v>
      </c>
      <c r="C27" s="90"/>
      <c r="D27" s="46"/>
      <c r="E27" s="10"/>
      <c r="F27" s="10"/>
      <c r="G27" s="46"/>
    </row>
    <row r="28" spans="1:7" ht="13.5" x14ac:dyDescent="0.15">
      <c r="A28" s="81">
        <v>1.33</v>
      </c>
      <c r="B28" s="91" t="s">
        <v>42</v>
      </c>
      <c r="C28" s="90"/>
      <c r="D28" s="19"/>
      <c r="E28" s="10"/>
      <c r="F28" s="10"/>
      <c r="G28" s="46"/>
    </row>
    <row r="29" spans="1:7" ht="13.5" x14ac:dyDescent="0.15">
      <c r="A29" s="81">
        <v>1.34</v>
      </c>
      <c r="B29" s="92" t="s">
        <v>43</v>
      </c>
      <c r="C29" s="74" t="s">
        <v>16</v>
      </c>
      <c r="D29" s="15"/>
      <c r="E29" s="10"/>
      <c r="F29" s="10"/>
      <c r="G29" s="46"/>
    </row>
    <row r="30" spans="1:7" ht="13.5" x14ac:dyDescent="0.15">
      <c r="A30" s="81">
        <v>1.35</v>
      </c>
      <c r="B30" s="89" t="s">
        <v>44</v>
      </c>
      <c r="C30" s="74" t="s">
        <v>16</v>
      </c>
      <c r="D30" s="15"/>
      <c r="E30" s="12"/>
      <c r="F30" s="12"/>
      <c r="G30" s="46"/>
    </row>
    <row r="31" spans="1:7" ht="13.5" x14ac:dyDescent="0.15">
      <c r="A31" s="81">
        <v>1.36</v>
      </c>
      <c r="B31" s="86" t="s">
        <v>45</v>
      </c>
      <c r="C31" s="93"/>
      <c r="D31" s="46"/>
      <c r="E31" s="12"/>
      <c r="F31" s="12"/>
      <c r="G31" s="46"/>
    </row>
    <row r="32" spans="1:7" ht="13.5" x14ac:dyDescent="0.15">
      <c r="A32" s="81">
        <v>1.37</v>
      </c>
      <c r="B32" s="89" t="s">
        <v>46</v>
      </c>
      <c r="C32" s="94"/>
      <c r="D32" s="20"/>
      <c r="E32" s="10"/>
      <c r="F32" s="10"/>
      <c r="G32" s="46"/>
    </row>
    <row r="33" spans="1:7" ht="30" customHeight="1" x14ac:dyDescent="0.15">
      <c r="A33" s="81">
        <v>1.38</v>
      </c>
      <c r="B33" s="95" t="s">
        <v>47</v>
      </c>
      <c r="C33" s="96"/>
      <c r="D33" s="37"/>
      <c r="E33" s="10"/>
      <c r="F33" s="10"/>
      <c r="G33" s="46"/>
    </row>
    <row r="34" spans="1:7" ht="13.5" x14ac:dyDescent="0.15">
      <c r="A34" s="81">
        <v>1.39</v>
      </c>
      <c r="B34" s="89" t="s">
        <v>48</v>
      </c>
      <c r="C34" s="94"/>
      <c r="D34" s="37"/>
      <c r="E34" s="10"/>
      <c r="F34" s="10"/>
      <c r="G34" s="46"/>
    </row>
    <row r="35" spans="1:7" ht="30" customHeight="1" x14ac:dyDescent="0.15">
      <c r="A35" s="81">
        <v>1.4</v>
      </c>
      <c r="B35" s="95" t="s">
        <v>49</v>
      </c>
      <c r="C35" s="96"/>
      <c r="D35" s="19"/>
      <c r="E35" s="10"/>
      <c r="F35" s="10"/>
      <c r="G35" s="46"/>
    </row>
    <row r="36" spans="1:7" ht="31.5" customHeight="1" x14ac:dyDescent="0.15">
      <c r="A36" s="85">
        <v>1.41</v>
      </c>
      <c r="B36" s="97" t="s">
        <v>50</v>
      </c>
      <c r="C36" s="98" t="s">
        <v>51</v>
      </c>
      <c r="D36" s="21"/>
      <c r="E36" s="10"/>
      <c r="F36" s="10"/>
      <c r="G36" s="46"/>
    </row>
    <row r="37" spans="1:7" ht="13.5" x14ac:dyDescent="0.15">
      <c r="A37" s="81">
        <v>1.5</v>
      </c>
      <c r="B37" s="112" t="s">
        <v>52</v>
      </c>
      <c r="C37" s="74" t="s">
        <v>16</v>
      </c>
      <c r="D37" s="21"/>
      <c r="E37" s="10"/>
      <c r="F37" s="10"/>
      <c r="G37" s="46"/>
    </row>
    <row r="38" spans="1:7" ht="13.5" x14ac:dyDescent="0.15">
      <c r="A38" s="81">
        <v>1.51</v>
      </c>
      <c r="B38" s="111" t="s">
        <v>53</v>
      </c>
      <c r="C38" s="74"/>
      <c r="D38" s="21"/>
      <c r="E38" s="10"/>
      <c r="F38" s="10"/>
      <c r="G38" s="46"/>
    </row>
    <row r="39" spans="1:7" ht="13.5" x14ac:dyDescent="0.15">
      <c r="A39" s="81">
        <v>1.52</v>
      </c>
      <c r="B39" s="113" t="s">
        <v>54</v>
      </c>
      <c r="C39" s="74" t="s">
        <v>16</v>
      </c>
      <c r="D39" s="21"/>
      <c r="E39" s="10"/>
      <c r="F39" s="10"/>
      <c r="G39" s="46"/>
    </row>
    <row r="40" spans="1:7" ht="13.5" x14ac:dyDescent="0.15">
      <c r="A40" s="85">
        <v>1.53</v>
      </c>
      <c r="B40" s="111" t="s">
        <v>55</v>
      </c>
      <c r="C40" s="74"/>
      <c r="D40" s="21"/>
      <c r="E40" s="10"/>
      <c r="F40" s="10"/>
      <c r="G40" s="46"/>
    </row>
    <row r="41" spans="1:7" ht="13.5" x14ac:dyDescent="0.15">
      <c r="A41" s="81">
        <v>1.54</v>
      </c>
      <c r="B41" s="99" t="s">
        <v>56</v>
      </c>
      <c r="C41" s="74" t="s">
        <v>16</v>
      </c>
      <c r="D41" s="19"/>
      <c r="E41" s="10"/>
      <c r="F41" s="10"/>
      <c r="G41" s="46"/>
    </row>
    <row r="42" spans="1:7" ht="128.25" customHeight="1" x14ac:dyDescent="0.15">
      <c r="A42" s="85">
        <v>1.55</v>
      </c>
      <c r="B42" s="100" t="s">
        <v>57</v>
      </c>
      <c r="C42" s="75" t="s">
        <v>58</v>
      </c>
      <c r="D42" s="19"/>
      <c r="E42" s="10"/>
      <c r="F42" s="10"/>
      <c r="G42" s="46"/>
    </row>
    <row r="43" spans="1:7" ht="86.25" customHeight="1" x14ac:dyDescent="0.15">
      <c r="A43" s="68">
        <v>1.56</v>
      </c>
      <c r="B43" s="101" t="s">
        <v>59</v>
      </c>
      <c r="C43" s="75" t="s">
        <v>60</v>
      </c>
      <c r="D43" s="19"/>
      <c r="E43" s="10"/>
      <c r="F43" s="10"/>
      <c r="G43" s="46"/>
    </row>
    <row r="44" spans="1:7" ht="27" x14ac:dyDescent="0.15">
      <c r="A44" s="71">
        <v>1.57</v>
      </c>
      <c r="B44" s="151" t="s">
        <v>61</v>
      </c>
      <c r="C44" s="74" t="s">
        <v>16</v>
      </c>
      <c r="D44" s="15"/>
      <c r="E44" s="10"/>
      <c r="F44" s="10"/>
      <c r="G44" s="46"/>
    </row>
    <row r="45" spans="1:7" ht="56.25" customHeight="1" x14ac:dyDescent="0.15">
      <c r="A45" s="85">
        <v>1.58</v>
      </c>
      <c r="B45" s="152" t="s">
        <v>62</v>
      </c>
      <c r="C45" s="74" t="s">
        <v>63</v>
      </c>
      <c r="D45" s="15"/>
      <c r="E45" s="12" t="s">
        <v>64</v>
      </c>
      <c r="F45" s="12"/>
      <c r="G45" s="46"/>
    </row>
    <row r="46" spans="1:7" ht="44.25" customHeight="1" x14ac:dyDescent="0.15">
      <c r="A46" s="68">
        <v>1.59</v>
      </c>
      <c r="B46" s="102" t="s">
        <v>65</v>
      </c>
      <c r="C46" s="74" t="s">
        <v>66</v>
      </c>
      <c r="D46" s="19"/>
      <c r="E46" s="10"/>
      <c r="F46" s="10"/>
      <c r="G46" s="46"/>
    </row>
    <row r="47" spans="1:7" ht="54" x14ac:dyDescent="0.15">
      <c r="A47" s="81">
        <v>1.6</v>
      </c>
      <c r="B47" s="103" t="s">
        <v>67</v>
      </c>
      <c r="C47" s="82" t="s">
        <v>68</v>
      </c>
      <c r="D47" s="55"/>
      <c r="E47" s="10"/>
      <c r="F47" s="10"/>
      <c r="G47" s="46"/>
    </row>
    <row r="48" spans="1:7" ht="15.75" customHeight="1" x14ac:dyDescent="0.15">
      <c r="A48" s="71">
        <v>2</v>
      </c>
      <c r="B48" s="72" t="s">
        <v>69</v>
      </c>
      <c r="C48" s="104"/>
      <c r="D48" s="78"/>
      <c r="E48" s="56"/>
      <c r="F48" s="56"/>
      <c r="G48" s="78"/>
    </row>
    <row r="49" spans="1:7" ht="164.25" customHeight="1" x14ac:dyDescent="0.15">
      <c r="A49" s="85">
        <v>2.0099999999999998</v>
      </c>
      <c r="B49" s="86" t="s">
        <v>70</v>
      </c>
      <c r="C49" s="70" t="s">
        <v>71</v>
      </c>
      <c r="D49" s="21"/>
      <c r="E49" s="10">
        <v>300</v>
      </c>
      <c r="F49" s="10">
        <f>LEN(D49)</f>
        <v>0</v>
      </c>
      <c r="G49" s="107" t="str">
        <f>IF(F49&gt;E49+50,"◆50文字以上オーバー、減らしてください.",IF(F49&gt;E49,"オーバーしています。","(ok)"))</f>
        <v>(ok)</v>
      </c>
    </row>
    <row r="50" spans="1:7" ht="16.5" customHeight="1" x14ac:dyDescent="0.15">
      <c r="A50" s="71">
        <v>3</v>
      </c>
      <c r="B50" s="72" t="s">
        <v>72</v>
      </c>
      <c r="C50" s="104"/>
      <c r="D50" s="78"/>
      <c r="E50" s="56"/>
      <c r="F50" s="56"/>
      <c r="G50" s="78"/>
    </row>
    <row r="51" spans="1:7" ht="15.75" customHeight="1" x14ac:dyDescent="0.15">
      <c r="A51" s="81">
        <v>3.01</v>
      </c>
      <c r="B51" s="168" t="s">
        <v>73</v>
      </c>
      <c r="C51" s="168"/>
      <c r="D51" s="168"/>
      <c r="E51" s="168"/>
      <c r="F51" s="168"/>
      <c r="G51" s="168"/>
    </row>
    <row r="52" spans="1:7" ht="159.75" customHeight="1" x14ac:dyDescent="0.15">
      <c r="A52" s="68">
        <v>3.02</v>
      </c>
      <c r="B52" s="101" t="s">
        <v>74</v>
      </c>
      <c r="C52" s="70" t="s">
        <v>71</v>
      </c>
      <c r="D52" s="21"/>
      <c r="E52" s="10">
        <v>300</v>
      </c>
      <c r="F52" s="10">
        <f>LEN(D52)</f>
        <v>0</v>
      </c>
      <c r="G52" s="107" t="str">
        <f>IF(F52&gt;E52+50,"◆50文字以上オーバー、減らしてください.",IF(F52&gt;E52,"オーバーしています。","(ok)"))</f>
        <v>(ok)</v>
      </c>
    </row>
    <row r="53" spans="1:7" ht="13.5" x14ac:dyDescent="0.15">
      <c r="A53" s="71">
        <v>4</v>
      </c>
      <c r="B53" s="80" t="s">
        <v>75</v>
      </c>
      <c r="C53" s="104"/>
      <c r="D53" s="12"/>
      <c r="E53" s="12"/>
      <c r="F53" s="12"/>
      <c r="G53" s="46"/>
    </row>
    <row r="54" spans="1:7" ht="17.25" customHeight="1" x14ac:dyDescent="0.15">
      <c r="A54" s="81">
        <v>4.01</v>
      </c>
      <c r="B54" s="160" t="s">
        <v>76</v>
      </c>
      <c r="C54" s="161"/>
      <c r="D54" s="145"/>
      <c r="E54" s="23">
        <v>2</v>
      </c>
      <c r="F54" s="10"/>
      <c r="G54" s="82"/>
    </row>
    <row r="55" spans="1:7" ht="17.25" customHeight="1" x14ac:dyDescent="0.15">
      <c r="A55" s="81"/>
      <c r="B55" s="162"/>
      <c r="C55" s="163"/>
      <c r="D55" s="145"/>
      <c r="E55" s="23"/>
      <c r="F55" s="10"/>
      <c r="G55" s="82"/>
    </row>
    <row r="56" spans="1:7" ht="17.25" customHeight="1" x14ac:dyDescent="0.15">
      <c r="A56" s="81">
        <v>4.0199999999999996</v>
      </c>
      <c r="B56" s="164" t="s">
        <v>77</v>
      </c>
      <c r="C56" s="165"/>
      <c r="D56" s="145"/>
      <c r="E56" s="23">
        <v>2</v>
      </c>
      <c r="F56" s="10"/>
      <c r="G56" s="82"/>
    </row>
    <row r="57" spans="1:7" ht="17.25" customHeight="1" x14ac:dyDescent="0.15">
      <c r="A57" s="81"/>
      <c r="B57" s="166"/>
      <c r="C57" s="167"/>
      <c r="D57" s="145"/>
      <c r="E57" s="23"/>
      <c r="F57" s="10"/>
      <c r="G57" s="82"/>
    </row>
    <row r="58" spans="1:7" ht="17.25" customHeight="1" x14ac:dyDescent="0.15">
      <c r="A58" s="81">
        <v>4.03</v>
      </c>
      <c r="B58" s="78" t="s">
        <v>78</v>
      </c>
      <c r="C58" s="105"/>
      <c r="D58" s="145"/>
      <c r="E58" s="23">
        <v>2</v>
      </c>
      <c r="F58" s="10"/>
      <c r="G58" s="82"/>
    </row>
    <row r="59" spans="1:7" ht="17.25" customHeight="1" x14ac:dyDescent="0.15">
      <c r="A59" s="81"/>
      <c r="B59" s="46"/>
      <c r="C59" s="106"/>
      <c r="D59" s="145"/>
      <c r="E59" s="23"/>
      <c r="F59" s="10"/>
      <c r="G59" s="82"/>
    </row>
    <row r="60" spans="1:7" ht="17.25" customHeight="1" x14ac:dyDescent="0.15">
      <c r="A60" s="81"/>
      <c r="B60" s="46"/>
      <c r="C60" s="106"/>
      <c r="D60" s="145"/>
      <c r="E60" s="23"/>
      <c r="F60" s="10"/>
      <c r="G60" s="82"/>
    </row>
    <row r="61" spans="1:7" ht="17.25" customHeight="1" x14ac:dyDescent="0.15">
      <c r="A61" s="81">
        <v>4.04</v>
      </c>
      <c r="B61" s="154" t="s">
        <v>79</v>
      </c>
      <c r="C61" s="155"/>
      <c r="D61" s="145"/>
      <c r="E61" s="23">
        <v>2</v>
      </c>
      <c r="F61" s="10"/>
      <c r="G61" s="82"/>
    </row>
    <row r="62" spans="1:7" ht="17.25" customHeight="1" x14ac:dyDescent="0.15">
      <c r="A62" s="81"/>
      <c r="B62" s="156"/>
      <c r="C62" s="157"/>
      <c r="D62" s="145"/>
      <c r="E62" s="23"/>
      <c r="F62" s="10"/>
      <c r="G62" s="82"/>
    </row>
    <row r="63" spans="1:7" ht="17.25" customHeight="1" x14ac:dyDescent="0.15">
      <c r="A63" s="81">
        <v>4.05</v>
      </c>
      <c r="B63" s="154" t="s">
        <v>80</v>
      </c>
      <c r="C63" s="155"/>
      <c r="D63" s="145"/>
      <c r="E63" s="23">
        <v>2</v>
      </c>
      <c r="F63" s="10"/>
      <c r="G63" s="82"/>
    </row>
    <row r="64" spans="1:7" ht="17.25" customHeight="1" x14ac:dyDescent="0.15">
      <c r="A64" s="81"/>
      <c r="B64" s="156"/>
      <c r="C64" s="157"/>
      <c r="D64" s="145"/>
      <c r="E64" s="23"/>
      <c r="F64" s="10"/>
      <c r="G64" s="82"/>
    </row>
    <row r="65" spans="1:7" ht="17.25" customHeight="1" x14ac:dyDescent="0.15">
      <c r="A65" s="81">
        <v>4.0599999999999996</v>
      </c>
      <c r="B65" s="154" t="s">
        <v>81</v>
      </c>
      <c r="C65" s="155"/>
      <c r="D65" s="145"/>
      <c r="E65" s="23">
        <v>2</v>
      </c>
      <c r="F65" s="10"/>
      <c r="G65" s="82"/>
    </row>
    <row r="66" spans="1:7" ht="17.25" customHeight="1" x14ac:dyDescent="0.15">
      <c r="A66" s="81"/>
      <c r="B66" s="158"/>
      <c r="C66" s="159"/>
      <c r="D66" s="145"/>
      <c r="E66" s="23"/>
      <c r="F66" s="10"/>
      <c r="G66" s="82"/>
    </row>
    <row r="67" spans="1:7" ht="13.5" x14ac:dyDescent="0.15">
      <c r="A67" s="81"/>
      <c r="B67" s="46"/>
      <c r="C67" s="90"/>
      <c r="D67" s="46"/>
      <c r="E67" s="12"/>
      <c r="F67" s="12"/>
      <c r="G67" s="46"/>
    </row>
    <row r="68" spans="1:7" ht="17.25" customHeight="1" x14ac:dyDescent="0.15">
      <c r="A68" s="59"/>
      <c r="B68" s="60" t="s">
        <v>82</v>
      </c>
      <c r="C68" s="61"/>
      <c r="D68" s="62"/>
      <c r="E68" s="62"/>
      <c r="F68" s="62"/>
      <c r="G68" s="62"/>
    </row>
    <row r="69" spans="1:7" ht="13.5" x14ac:dyDescent="0.15">
      <c r="A69" s="24"/>
      <c r="B69" s="25" t="s">
        <v>83</v>
      </c>
      <c r="C69" s="26"/>
      <c r="D69" s="25"/>
      <c r="E69" s="25"/>
      <c r="F69" s="25"/>
      <c r="G69" s="25"/>
    </row>
    <row r="70" spans="1:7" ht="13.5" x14ac:dyDescent="0.15">
      <c r="A70" s="24"/>
      <c r="B70" s="25"/>
      <c r="C70" s="28" t="s">
        <v>84</v>
      </c>
      <c r="D70" s="29" t="s">
        <v>85</v>
      </c>
      <c r="E70" s="30"/>
      <c r="F70" s="30"/>
      <c r="G70" s="30"/>
    </row>
    <row r="71" spans="1:7" ht="13.5" x14ac:dyDescent="0.15">
      <c r="A71" s="24"/>
      <c r="B71" s="25" t="s">
        <v>86</v>
      </c>
      <c r="C71" s="26"/>
      <c r="D71" s="25"/>
      <c r="E71" s="25"/>
      <c r="F71" s="25"/>
      <c r="G71" s="25"/>
    </row>
    <row r="72" spans="1:7" ht="13.5" x14ac:dyDescent="0.15">
      <c r="A72" s="24"/>
      <c r="B72" s="25" t="s">
        <v>87</v>
      </c>
      <c r="C72" s="26"/>
      <c r="D72" s="25" t="s">
        <v>88</v>
      </c>
      <c r="E72" s="25"/>
      <c r="F72" s="25"/>
      <c r="G72" s="25"/>
    </row>
    <row r="73" spans="1:7" ht="13.5" x14ac:dyDescent="0.15">
      <c r="A73" s="24"/>
      <c r="B73" s="27" t="s">
        <v>89</v>
      </c>
      <c r="C73" s="26"/>
      <c r="D73" s="25" t="s">
        <v>90</v>
      </c>
      <c r="E73" s="25"/>
      <c r="F73" s="25"/>
      <c r="G73" s="25"/>
    </row>
    <row r="74" spans="1:7" ht="13.5" x14ac:dyDescent="0.15">
      <c r="A74" s="24"/>
      <c r="B74" s="27" t="s">
        <v>91</v>
      </c>
      <c r="C74" s="26"/>
      <c r="D74" s="27" t="s">
        <v>92</v>
      </c>
      <c r="E74" s="25"/>
      <c r="F74" s="25"/>
      <c r="G74" s="25"/>
    </row>
    <row r="75" spans="1:7" ht="13.5" x14ac:dyDescent="0.15">
      <c r="A75" s="24"/>
      <c r="B75" s="25"/>
      <c r="C75" s="26"/>
      <c r="D75" s="25"/>
      <c r="E75" s="25"/>
      <c r="F75" s="25"/>
      <c r="G75" s="25"/>
    </row>
    <row r="76" spans="1:7" ht="13.5" x14ac:dyDescent="0.15">
      <c r="A76" s="24"/>
      <c r="B76" s="27" t="s">
        <v>93</v>
      </c>
      <c r="C76" s="26"/>
      <c r="D76" s="25"/>
      <c r="E76" s="25"/>
      <c r="F76" s="25"/>
      <c r="G76" s="25"/>
    </row>
    <row r="77" spans="1:7" ht="13.5" x14ac:dyDescent="0.15">
      <c r="A77" s="24"/>
      <c r="B77" s="25" t="s">
        <v>94</v>
      </c>
      <c r="C77" s="26"/>
      <c r="D77" s="27" t="s">
        <v>95</v>
      </c>
      <c r="E77" s="25"/>
      <c r="F77" s="25"/>
      <c r="G77" s="25"/>
    </row>
    <row r="78" spans="1:7" ht="13.5" x14ac:dyDescent="0.15">
      <c r="A78" s="24"/>
      <c r="B78" s="25"/>
      <c r="C78" s="26"/>
      <c r="D78" s="25" t="s">
        <v>96</v>
      </c>
      <c r="E78" s="25"/>
      <c r="F78" s="25"/>
      <c r="G78" s="25"/>
    </row>
    <row r="79" spans="1:7" ht="13.5" x14ac:dyDescent="0.15">
      <c r="A79" s="24"/>
      <c r="B79" s="25"/>
      <c r="C79" s="26"/>
      <c r="D79" s="27" t="s">
        <v>97</v>
      </c>
      <c r="E79" s="25"/>
      <c r="F79" s="25"/>
      <c r="G79" s="25"/>
    </row>
    <row r="80" spans="1:7" ht="13.5" x14ac:dyDescent="0.15">
      <c r="A80" s="24"/>
      <c r="B80" s="25"/>
      <c r="C80" s="26"/>
      <c r="D80" s="27" t="s">
        <v>98</v>
      </c>
      <c r="E80" s="25"/>
      <c r="F80" s="25"/>
      <c r="G80" s="25"/>
    </row>
    <row r="81" spans="1:7" ht="13.5" x14ac:dyDescent="0.15">
      <c r="A81" s="24"/>
      <c r="B81" s="27" t="s">
        <v>99</v>
      </c>
      <c r="C81" s="26"/>
      <c r="D81" s="25" t="s">
        <v>100</v>
      </c>
      <c r="E81" s="25"/>
      <c r="F81" s="25"/>
      <c r="G81" s="25"/>
    </row>
    <row r="82" spans="1:7" s="150" customFormat="1" ht="13.5" x14ac:dyDescent="0.15">
      <c r="A82" s="146"/>
      <c r="B82" s="147"/>
      <c r="C82" s="148"/>
      <c r="D82" s="147" t="s">
        <v>101</v>
      </c>
      <c r="E82" s="149"/>
      <c r="F82" s="149"/>
      <c r="G82" s="149"/>
    </row>
    <row r="83" spans="1:7" ht="13.5" x14ac:dyDescent="0.15">
      <c r="A83" s="24"/>
      <c r="B83" s="25"/>
      <c r="C83" s="26"/>
      <c r="D83" s="25"/>
      <c r="E83" s="25"/>
      <c r="F83" s="25"/>
      <c r="G83" s="25"/>
    </row>
    <row r="84" spans="1:7" ht="13.5" hidden="1" outlineLevel="1" x14ac:dyDescent="0.15">
      <c r="A84" s="22"/>
      <c r="B84" s="10"/>
      <c r="C84" s="10"/>
      <c r="D84" s="10"/>
      <c r="E84" s="10"/>
      <c r="F84" s="10"/>
      <c r="G84" s="10"/>
    </row>
    <row r="85" spans="1:7" ht="13.5" hidden="1" outlineLevel="1" x14ac:dyDescent="0.15">
      <c r="A85" s="44">
        <v>1.3</v>
      </c>
      <c r="B85" s="43" t="s">
        <v>102</v>
      </c>
      <c r="C85" s="43"/>
      <c r="D85" s="43"/>
      <c r="E85" s="10"/>
      <c r="F85" s="10"/>
      <c r="G85" s="10"/>
    </row>
    <row r="86" spans="1:7" ht="13.5" hidden="1" outlineLevel="1" x14ac:dyDescent="0.15">
      <c r="A86" s="22"/>
      <c r="B86" s="22">
        <v>1</v>
      </c>
      <c r="C86" s="10" t="s">
        <v>103</v>
      </c>
      <c r="D86" s="40" t="str">
        <f t="shared" ref="D86:D87" si="0">B86&amp;") "&amp;C86</f>
        <v>1) 男性</v>
      </c>
      <c r="E86" s="10"/>
      <c r="F86" s="10"/>
      <c r="G86" s="10"/>
    </row>
    <row r="87" spans="1:7" ht="13.5" hidden="1" outlineLevel="1" x14ac:dyDescent="0.15">
      <c r="A87" s="22"/>
      <c r="B87" s="22">
        <v>2</v>
      </c>
      <c r="C87" s="10" t="s">
        <v>104</v>
      </c>
      <c r="D87" s="41" t="str">
        <f t="shared" si="0"/>
        <v>2) 女性</v>
      </c>
      <c r="E87" s="10"/>
      <c r="F87" s="10"/>
      <c r="G87" s="10"/>
    </row>
    <row r="88" spans="1:7" ht="13.5" hidden="1" outlineLevel="1" x14ac:dyDescent="0.15">
      <c r="A88" s="22"/>
      <c r="B88" s="22"/>
      <c r="C88" s="10"/>
      <c r="D88" s="18"/>
      <c r="E88" s="10"/>
      <c r="F88" s="10"/>
      <c r="G88" s="10"/>
    </row>
    <row r="89" spans="1:7" ht="13.5" hidden="1" outlineLevel="1" x14ac:dyDescent="0.15">
      <c r="A89" s="44">
        <v>1.0900000000000001</v>
      </c>
      <c r="B89" s="43" t="s">
        <v>105</v>
      </c>
      <c r="C89" s="43"/>
      <c r="D89" s="43"/>
      <c r="E89" s="10"/>
      <c r="F89" s="10"/>
      <c r="G89" s="10"/>
    </row>
    <row r="90" spans="1:7" ht="13.5" hidden="1" outlineLevel="1" x14ac:dyDescent="0.15">
      <c r="A90" s="22"/>
      <c r="B90" s="10">
        <v>1</v>
      </c>
      <c r="C90" s="10" t="s">
        <v>106</v>
      </c>
      <c r="D90" s="47" t="str">
        <f t="shared" ref="D90:D136" si="1">B90&amp;") "&amp;C90</f>
        <v>1) 北海道</v>
      </c>
      <c r="E90" s="10"/>
      <c r="F90" s="10"/>
      <c r="G90" s="10"/>
    </row>
    <row r="91" spans="1:7" ht="13.5" hidden="1" outlineLevel="1" x14ac:dyDescent="0.15">
      <c r="A91" s="22"/>
      <c r="B91" s="10">
        <v>2</v>
      </c>
      <c r="C91" s="10" t="s">
        <v>107</v>
      </c>
      <c r="D91" s="48" t="str">
        <f t="shared" si="1"/>
        <v>2) 青森県</v>
      </c>
      <c r="E91" s="10"/>
      <c r="F91" s="10"/>
      <c r="G91" s="10"/>
    </row>
    <row r="92" spans="1:7" ht="13.5" hidden="1" outlineLevel="1" x14ac:dyDescent="0.15">
      <c r="A92" s="22"/>
      <c r="B92" s="10">
        <v>3</v>
      </c>
      <c r="C92" s="10" t="s">
        <v>108</v>
      </c>
      <c r="D92" s="48" t="str">
        <f t="shared" si="1"/>
        <v>3) 岩手県</v>
      </c>
      <c r="E92" s="10"/>
      <c r="F92" s="10"/>
      <c r="G92" s="10"/>
    </row>
    <row r="93" spans="1:7" ht="13.5" hidden="1" outlineLevel="1" x14ac:dyDescent="0.15">
      <c r="A93" s="22"/>
      <c r="B93" s="10">
        <v>4</v>
      </c>
      <c r="C93" s="10" t="s">
        <v>109</v>
      </c>
      <c r="D93" s="48" t="str">
        <f t="shared" si="1"/>
        <v>4) 宮城県</v>
      </c>
      <c r="E93" s="10"/>
      <c r="F93" s="10"/>
      <c r="G93" s="10"/>
    </row>
    <row r="94" spans="1:7" ht="13.5" hidden="1" outlineLevel="1" x14ac:dyDescent="0.15">
      <c r="A94" s="22"/>
      <c r="B94" s="10">
        <v>5</v>
      </c>
      <c r="C94" s="10" t="s">
        <v>110</v>
      </c>
      <c r="D94" s="48" t="str">
        <f t="shared" si="1"/>
        <v>5) 秋田県</v>
      </c>
      <c r="E94" s="10"/>
      <c r="F94" s="10"/>
      <c r="G94" s="10"/>
    </row>
    <row r="95" spans="1:7" ht="13.5" hidden="1" outlineLevel="1" x14ac:dyDescent="0.15">
      <c r="A95" s="22"/>
      <c r="B95" s="10">
        <v>6</v>
      </c>
      <c r="C95" s="10" t="s">
        <v>111</v>
      </c>
      <c r="D95" s="48" t="str">
        <f t="shared" si="1"/>
        <v>6) 山形県</v>
      </c>
      <c r="E95" s="10"/>
      <c r="F95" s="10"/>
      <c r="G95" s="10"/>
    </row>
    <row r="96" spans="1:7" ht="13.5" hidden="1" outlineLevel="1" x14ac:dyDescent="0.15">
      <c r="A96" s="22"/>
      <c r="B96" s="10">
        <v>7</v>
      </c>
      <c r="C96" s="10" t="s">
        <v>112</v>
      </c>
      <c r="D96" s="48" t="str">
        <f t="shared" si="1"/>
        <v>7) 福島県</v>
      </c>
      <c r="E96" s="10"/>
      <c r="F96" s="10"/>
      <c r="G96" s="10"/>
    </row>
    <row r="97" spans="1:7" ht="13.5" hidden="1" outlineLevel="1" x14ac:dyDescent="0.15">
      <c r="A97" s="22"/>
      <c r="B97" s="10">
        <v>8</v>
      </c>
      <c r="C97" s="10" t="s">
        <v>113</v>
      </c>
      <c r="D97" s="48" t="str">
        <f t="shared" si="1"/>
        <v>8) 茨城県</v>
      </c>
      <c r="E97" s="10"/>
      <c r="F97" s="10"/>
      <c r="G97" s="10"/>
    </row>
    <row r="98" spans="1:7" ht="13.5" hidden="1" outlineLevel="1" x14ac:dyDescent="0.15">
      <c r="A98" s="22"/>
      <c r="B98" s="10">
        <v>9</v>
      </c>
      <c r="C98" s="10" t="s">
        <v>114</v>
      </c>
      <c r="D98" s="48" t="str">
        <f t="shared" si="1"/>
        <v>9) 栃木県</v>
      </c>
      <c r="E98" s="10"/>
      <c r="F98" s="10"/>
      <c r="G98" s="10"/>
    </row>
    <row r="99" spans="1:7" ht="13.5" hidden="1" outlineLevel="1" x14ac:dyDescent="0.15">
      <c r="A99" s="22"/>
      <c r="B99" s="10">
        <v>10</v>
      </c>
      <c r="C99" s="10" t="s">
        <v>115</v>
      </c>
      <c r="D99" s="48" t="str">
        <f t="shared" si="1"/>
        <v>10) 群馬県</v>
      </c>
      <c r="E99" s="10"/>
      <c r="F99" s="10"/>
      <c r="G99" s="10"/>
    </row>
    <row r="100" spans="1:7" ht="13.5" hidden="1" outlineLevel="1" x14ac:dyDescent="0.15">
      <c r="A100" s="22"/>
      <c r="B100" s="10">
        <v>11</v>
      </c>
      <c r="C100" s="10" t="s">
        <v>116</v>
      </c>
      <c r="D100" s="48" t="str">
        <f t="shared" si="1"/>
        <v>11) 埼玉県</v>
      </c>
      <c r="E100" s="10"/>
      <c r="F100" s="10"/>
      <c r="G100" s="10"/>
    </row>
    <row r="101" spans="1:7" ht="13.5" hidden="1" outlineLevel="1" x14ac:dyDescent="0.15">
      <c r="A101" s="22"/>
      <c r="B101" s="10">
        <v>12</v>
      </c>
      <c r="C101" s="10" t="s">
        <v>117</v>
      </c>
      <c r="D101" s="48" t="str">
        <f t="shared" si="1"/>
        <v>12) 千葉県</v>
      </c>
      <c r="E101" s="10"/>
      <c r="F101" s="10"/>
      <c r="G101" s="10"/>
    </row>
    <row r="102" spans="1:7" ht="13.5" hidden="1" outlineLevel="1" x14ac:dyDescent="0.15">
      <c r="A102" s="22"/>
      <c r="B102" s="10">
        <v>13</v>
      </c>
      <c r="C102" s="10" t="s">
        <v>118</v>
      </c>
      <c r="D102" s="48" t="str">
        <f t="shared" si="1"/>
        <v>13) 東京都</v>
      </c>
      <c r="E102" s="10"/>
      <c r="F102" s="10"/>
      <c r="G102" s="10"/>
    </row>
    <row r="103" spans="1:7" ht="13.5" hidden="1" outlineLevel="1" x14ac:dyDescent="0.15">
      <c r="A103" s="22"/>
      <c r="B103" s="10">
        <v>14</v>
      </c>
      <c r="C103" s="10" t="s">
        <v>119</v>
      </c>
      <c r="D103" s="48" t="str">
        <f t="shared" si="1"/>
        <v>14) 神奈川県</v>
      </c>
      <c r="E103" s="10"/>
      <c r="F103" s="10"/>
      <c r="G103" s="10"/>
    </row>
    <row r="104" spans="1:7" ht="13.5" hidden="1" outlineLevel="1" x14ac:dyDescent="0.15">
      <c r="A104" s="22"/>
      <c r="B104" s="10">
        <v>15</v>
      </c>
      <c r="C104" s="10" t="s">
        <v>120</v>
      </c>
      <c r="D104" s="48" t="str">
        <f t="shared" si="1"/>
        <v>15) 新潟県</v>
      </c>
      <c r="E104" s="10"/>
      <c r="F104" s="10"/>
      <c r="G104" s="10"/>
    </row>
    <row r="105" spans="1:7" ht="13.5" hidden="1" outlineLevel="1" x14ac:dyDescent="0.15">
      <c r="A105" s="22"/>
      <c r="B105" s="10">
        <v>16</v>
      </c>
      <c r="C105" s="10" t="s">
        <v>121</v>
      </c>
      <c r="D105" s="48" t="str">
        <f t="shared" si="1"/>
        <v>16) 富山県</v>
      </c>
      <c r="E105" s="10"/>
      <c r="F105" s="10"/>
      <c r="G105" s="10"/>
    </row>
    <row r="106" spans="1:7" ht="13.5" hidden="1" outlineLevel="1" x14ac:dyDescent="0.15">
      <c r="A106" s="22"/>
      <c r="B106" s="10">
        <v>17</v>
      </c>
      <c r="C106" s="10" t="s">
        <v>122</v>
      </c>
      <c r="D106" s="48" t="str">
        <f t="shared" si="1"/>
        <v>17) 石川県</v>
      </c>
      <c r="E106" s="10"/>
      <c r="F106" s="10"/>
      <c r="G106" s="10"/>
    </row>
    <row r="107" spans="1:7" ht="13.5" hidden="1" outlineLevel="1" x14ac:dyDescent="0.15">
      <c r="A107" s="22"/>
      <c r="B107" s="10">
        <v>18</v>
      </c>
      <c r="C107" s="10" t="s">
        <v>123</v>
      </c>
      <c r="D107" s="48" t="str">
        <f t="shared" si="1"/>
        <v>18) 福井県</v>
      </c>
      <c r="E107" s="10"/>
      <c r="F107" s="10"/>
      <c r="G107" s="10"/>
    </row>
    <row r="108" spans="1:7" ht="13.5" hidden="1" outlineLevel="1" x14ac:dyDescent="0.15">
      <c r="A108" s="22"/>
      <c r="B108" s="10">
        <v>19</v>
      </c>
      <c r="C108" s="10" t="s">
        <v>124</v>
      </c>
      <c r="D108" s="48" t="str">
        <f t="shared" si="1"/>
        <v>19) 山梨県</v>
      </c>
      <c r="E108" s="10"/>
      <c r="F108" s="10"/>
      <c r="G108" s="10"/>
    </row>
    <row r="109" spans="1:7" ht="13.5" hidden="1" outlineLevel="1" x14ac:dyDescent="0.15">
      <c r="A109" s="22"/>
      <c r="B109" s="10">
        <v>20</v>
      </c>
      <c r="C109" s="10" t="s">
        <v>125</v>
      </c>
      <c r="D109" s="48" t="str">
        <f t="shared" si="1"/>
        <v>20) 長野県</v>
      </c>
      <c r="E109" s="10"/>
      <c r="F109" s="10"/>
      <c r="G109" s="10"/>
    </row>
    <row r="110" spans="1:7" ht="13.5" hidden="1" outlineLevel="1" x14ac:dyDescent="0.15">
      <c r="A110" s="22"/>
      <c r="B110" s="10">
        <v>21</v>
      </c>
      <c r="C110" s="10" t="s">
        <v>126</v>
      </c>
      <c r="D110" s="48" t="str">
        <f t="shared" si="1"/>
        <v>21) 岐阜県</v>
      </c>
      <c r="E110" s="10"/>
      <c r="F110" s="10"/>
      <c r="G110" s="10"/>
    </row>
    <row r="111" spans="1:7" ht="13.5" hidden="1" outlineLevel="1" x14ac:dyDescent="0.15">
      <c r="A111" s="22"/>
      <c r="B111" s="10">
        <v>22</v>
      </c>
      <c r="C111" s="10" t="s">
        <v>127</v>
      </c>
      <c r="D111" s="48" t="str">
        <f t="shared" si="1"/>
        <v>22) 静岡県</v>
      </c>
      <c r="E111" s="10"/>
      <c r="F111" s="10"/>
      <c r="G111" s="10"/>
    </row>
    <row r="112" spans="1:7" ht="13.5" hidden="1" outlineLevel="1" x14ac:dyDescent="0.15">
      <c r="A112" s="22"/>
      <c r="B112" s="10">
        <v>23</v>
      </c>
      <c r="C112" s="10" t="s">
        <v>128</v>
      </c>
      <c r="D112" s="48" t="str">
        <f t="shared" si="1"/>
        <v>23) 愛知県</v>
      </c>
      <c r="E112" s="10"/>
      <c r="F112" s="10"/>
      <c r="G112" s="10"/>
    </row>
    <row r="113" spans="1:7" ht="13.5" hidden="1" outlineLevel="1" x14ac:dyDescent="0.15">
      <c r="A113" s="22"/>
      <c r="B113" s="10">
        <v>24</v>
      </c>
      <c r="C113" s="10" t="s">
        <v>129</v>
      </c>
      <c r="D113" s="48" t="str">
        <f t="shared" si="1"/>
        <v>24) 三重県</v>
      </c>
      <c r="E113" s="10"/>
      <c r="F113" s="10"/>
      <c r="G113" s="10"/>
    </row>
    <row r="114" spans="1:7" ht="13.5" hidden="1" outlineLevel="1" x14ac:dyDescent="0.15">
      <c r="A114" s="22"/>
      <c r="B114" s="10">
        <v>25</v>
      </c>
      <c r="C114" s="10" t="s">
        <v>130</v>
      </c>
      <c r="D114" s="48" t="str">
        <f t="shared" si="1"/>
        <v>25) 滋賀県</v>
      </c>
      <c r="E114" s="10"/>
      <c r="F114" s="10"/>
      <c r="G114" s="10"/>
    </row>
    <row r="115" spans="1:7" ht="13.5" hidden="1" outlineLevel="1" x14ac:dyDescent="0.15">
      <c r="A115" s="22"/>
      <c r="B115" s="10">
        <v>26</v>
      </c>
      <c r="C115" s="10" t="s">
        <v>131</v>
      </c>
      <c r="D115" s="48" t="str">
        <f t="shared" si="1"/>
        <v>26) 京都府</v>
      </c>
      <c r="E115" s="10"/>
      <c r="F115" s="10"/>
      <c r="G115" s="10"/>
    </row>
    <row r="116" spans="1:7" ht="13.5" hidden="1" outlineLevel="1" x14ac:dyDescent="0.15">
      <c r="A116" s="22"/>
      <c r="B116" s="10">
        <v>27</v>
      </c>
      <c r="C116" s="10" t="s">
        <v>132</v>
      </c>
      <c r="D116" s="48" t="str">
        <f t="shared" si="1"/>
        <v>27) 大阪府</v>
      </c>
      <c r="E116" s="10"/>
      <c r="F116" s="10"/>
      <c r="G116" s="10"/>
    </row>
    <row r="117" spans="1:7" ht="13.5" hidden="1" outlineLevel="1" x14ac:dyDescent="0.15">
      <c r="A117" s="22"/>
      <c r="B117" s="10">
        <v>28</v>
      </c>
      <c r="C117" s="10" t="s">
        <v>133</v>
      </c>
      <c r="D117" s="48" t="str">
        <f t="shared" si="1"/>
        <v>28) 兵庫県</v>
      </c>
      <c r="E117" s="10"/>
      <c r="F117" s="10"/>
      <c r="G117" s="10"/>
    </row>
    <row r="118" spans="1:7" ht="13.5" hidden="1" outlineLevel="1" x14ac:dyDescent="0.15">
      <c r="A118" s="22"/>
      <c r="B118" s="10">
        <v>29</v>
      </c>
      <c r="C118" s="10" t="s">
        <v>134</v>
      </c>
      <c r="D118" s="48" t="str">
        <f t="shared" si="1"/>
        <v>29) 奈良県</v>
      </c>
      <c r="E118" s="10"/>
      <c r="F118" s="10"/>
      <c r="G118" s="10"/>
    </row>
    <row r="119" spans="1:7" ht="13.5" hidden="1" outlineLevel="1" x14ac:dyDescent="0.15">
      <c r="A119" s="22"/>
      <c r="B119" s="10">
        <v>30</v>
      </c>
      <c r="C119" s="10" t="s">
        <v>135</v>
      </c>
      <c r="D119" s="48" t="str">
        <f t="shared" si="1"/>
        <v>30) 和歌山県</v>
      </c>
      <c r="E119" s="10"/>
      <c r="F119" s="10"/>
      <c r="G119" s="10"/>
    </row>
    <row r="120" spans="1:7" ht="13.5" hidden="1" outlineLevel="1" x14ac:dyDescent="0.15">
      <c r="A120" s="22"/>
      <c r="B120" s="10">
        <v>31</v>
      </c>
      <c r="C120" s="10" t="s">
        <v>136</v>
      </c>
      <c r="D120" s="48" t="str">
        <f t="shared" si="1"/>
        <v>31) 鳥取県</v>
      </c>
      <c r="E120" s="10"/>
      <c r="F120" s="10"/>
      <c r="G120" s="10"/>
    </row>
    <row r="121" spans="1:7" ht="13.5" hidden="1" outlineLevel="1" x14ac:dyDescent="0.15">
      <c r="A121" s="22"/>
      <c r="B121" s="10">
        <v>32</v>
      </c>
      <c r="C121" s="10" t="s">
        <v>137</v>
      </c>
      <c r="D121" s="48" t="str">
        <f t="shared" si="1"/>
        <v>32) 島根県</v>
      </c>
      <c r="E121" s="10"/>
      <c r="F121" s="10"/>
      <c r="G121" s="10"/>
    </row>
    <row r="122" spans="1:7" ht="13.5" hidden="1" outlineLevel="1" x14ac:dyDescent="0.15">
      <c r="A122" s="22"/>
      <c r="B122" s="10">
        <v>33</v>
      </c>
      <c r="C122" s="10" t="s">
        <v>138</v>
      </c>
      <c r="D122" s="48" t="str">
        <f t="shared" si="1"/>
        <v>33) 岡山県</v>
      </c>
      <c r="E122" s="10"/>
      <c r="F122" s="10"/>
      <c r="G122" s="10"/>
    </row>
    <row r="123" spans="1:7" ht="13.5" hidden="1" outlineLevel="1" x14ac:dyDescent="0.15">
      <c r="A123" s="22"/>
      <c r="B123" s="10">
        <v>34</v>
      </c>
      <c r="C123" s="10" t="s">
        <v>139</v>
      </c>
      <c r="D123" s="48" t="str">
        <f t="shared" si="1"/>
        <v>34) 広島県</v>
      </c>
      <c r="E123" s="10"/>
      <c r="F123" s="10"/>
      <c r="G123" s="10"/>
    </row>
    <row r="124" spans="1:7" ht="13.5" hidden="1" outlineLevel="1" x14ac:dyDescent="0.15">
      <c r="A124" s="22"/>
      <c r="B124" s="10">
        <v>35</v>
      </c>
      <c r="C124" s="10" t="s">
        <v>140</v>
      </c>
      <c r="D124" s="48" t="str">
        <f t="shared" si="1"/>
        <v>35) 山口県</v>
      </c>
      <c r="E124" s="10"/>
      <c r="F124" s="10"/>
      <c r="G124" s="10"/>
    </row>
    <row r="125" spans="1:7" ht="13.5" hidden="1" outlineLevel="1" x14ac:dyDescent="0.15">
      <c r="A125" s="22"/>
      <c r="B125" s="10">
        <v>36</v>
      </c>
      <c r="C125" s="10" t="s">
        <v>141</v>
      </c>
      <c r="D125" s="48" t="str">
        <f t="shared" si="1"/>
        <v>36) 徳島県</v>
      </c>
      <c r="E125" s="10"/>
      <c r="F125" s="10"/>
      <c r="G125" s="10"/>
    </row>
    <row r="126" spans="1:7" ht="13.5" hidden="1" outlineLevel="1" x14ac:dyDescent="0.15">
      <c r="A126" s="22"/>
      <c r="B126" s="10">
        <v>37</v>
      </c>
      <c r="C126" s="10" t="s">
        <v>142</v>
      </c>
      <c r="D126" s="48" t="str">
        <f t="shared" si="1"/>
        <v>37) 香川県</v>
      </c>
      <c r="E126" s="10"/>
      <c r="F126" s="10"/>
      <c r="G126" s="10"/>
    </row>
    <row r="127" spans="1:7" ht="13.5" hidden="1" outlineLevel="1" x14ac:dyDescent="0.15">
      <c r="A127" s="22"/>
      <c r="B127" s="10">
        <v>38</v>
      </c>
      <c r="C127" s="10" t="s">
        <v>143</v>
      </c>
      <c r="D127" s="48" t="str">
        <f t="shared" si="1"/>
        <v>38) 愛媛県</v>
      </c>
      <c r="E127" s="10"/>
      <c r="F127" s="10"/>
      <c r="G127" s="10"/>
    </row>
    <row r="128" spans="1:7" ht="13.5" hidden="1" outlineLevel="1" x14ac:dyDescent="0.15">
      <c r="A128" s="22"/>
      <c r="B128" s="10">
        <v>39</v>
      </c>
      <c r="C128" s="10" t="s">
        <v>144</v>
      </c>
      <c r="D128" s="48" t="str">
        <f t="shared" si="1"/>
        <v>39) 高知県</v>
      </c>
      <c r="E128" s="10"/>
      <c r="F128" s="10"/>
      <c r="G128" s="10"/>
    </row>
    <row r="129" spans="1:7" ht="13.5" hidden="1" outlineLevel="1" x14ac:dyDescent="0.15">
      <c r="A129" s="22"/>
      <c r="B129" s="10">
        <v>40</v>
      </c>
      <c r="C129" s="10" t="s">
        <v>145</v>
      </c>
      <c r="D129" s="48" t="str">
        <f t="shared" si="1"/>
        <v>40) 福岡県</v>
      </c>
      <c r="E129" s="10"/>
      <c r="F129" s="10"/>
      <c r="G129" s="10"/>
    </row>
    <row r="130" spans="1:7" ht="13.5" hidden="1" outlineLevel="1" x14ac:dyDescent="0.15">
      <c r="A130" s="22"/>
      <c r="B130" s="10">
        <v>41</v>
      </c>
      <c r="C130" s="10" t="s">
        <v>146</v>
      </c>
      <c r="D130" s="48" t="str">
        <f t="shared" si="1"/>
        <v>41) 佐賀県</v>
      </c>
      <c r="E130" s="10"/>
      <c r="F130" s="10"/>
      <c r="G130" s="10"/>
    </row>
    <row r="131" spans="1:7" ht="13.5" hidden="1" outlineLevel="1" x14ac:dyDescent="0.15">
      <c r="A131" s="22"/>
      <c r="B131" s="10">
        <v>42</v>
      </c>
      <c r="C131" s="10" t="s">
        <v>147</v>
      </c>
      <c r="D131" s="48" t="str">
        <f t="shared" si="1"/>
        <v>42) 長崎県</v>
      </c>
      <c r="E131" s="10"/>
      <c r="F131" s="10"/>
      <c r="G131" s="10"/>
    </row>
    <row r="132" spans="1:7" ht="13.5" hidden="1" outlineLevel="1" x14ac:dyDescent="0.15">
      <c r="A132" s="22"/>
      <c r="B132" s="10">
        <v>43</v>
      </c>
      <c r="C132" s="10" t="s">
        <v>148</v>
      </c>
      <c r="D132" s="48" t="str">
        <f t="shared" si="1"/>
        <v>43) 熊本県</v>
      </c>
      <c r="E132" s="10"/>
      <c r="F132" s="10"/>
      <c r="G132" s="10"/>
    </row>
    <row r="133" spans="1:7" ht="13.5" hidden="1" outlineLevel="1" x14ac:dyDescent="0.15">
      <c r="A133" s="22"/>
      <c r="B133" s="10">
        <v>44</v>
      </c>
      <c r="C133" s="10" t="s">
        <v>149</v>
      </c>
      <c r="D133" s="48" t="str">
        <f t="shared" si="1"/>
        <v>44) 大分県</v>
      </c>
      <c r="E133" s="10"/>
      <c r="F133" s="10"/>
      <c r="G133" s="10"/>
    </row>
    <row r="134" spans="1:7" ht="13.5" hidden="1" outlineLevel="1" x14ac:dyDescent="0.15">
      <c r="A134" s="22"/>
      <c r="B134" s="10">
        <v>45</v>
      </c>
      <c r="C134" s="10" t="s">
        <v>150</v>
      </c>
      <c r="D134" s="48" t="str">
        <f t="shared" si="1"/>
        <v>45) 宮崎県</v>
      </c>
      <c r="E134" s="10"/>
      <c r="F134" s="10"/>
      <c r="G134" s="10"/>
    </row>
    <row r="135" spans="1:7" ht="13.5" hidden="1" outlineLevel="1" x14ac:dyDescent="0.15">
      <c r="A135" s="22"/>
      <c r="B135" s="10">
        <v>46</v>
      </c>
      <c r="C135" s="10" t="s">
        <v>151</v>
      </c>
      <c r="D135" s="48" t="str">
        <f t="shared" si="1"/>
        <v>46) 鹿児島県</v>
      </c>
      <c r="E135" s="10"/>
      <c r="F135" s="10"/>
      <c r="G135" s="10"/>
    </row>
    <row r="136" spans="1:7" ht="13.5" hidden="1" outlineLevel="1" x14ac:dyDescent="0.15">
      <c r="A136" s="22"/>
      <c r="B136" s="10">
        <v>47</v>
      </c>
      <c r="C136" s="10" t="s">
        <v>152</v>
      </c>
      <c r="D136" s="49" t="str">
        <f t="shared" si="1"/>
        <v>47) 沖縄県</v>
      </c>
      <c r="E136" s="10"/>
      <c r="F136" s="10"/>
      <c r="G136" s="10"/>
    </row>
    <row r="137" spans="1:7" ht="13.5" hidden="1" outlineLevel="1" x14ac:dyDescent="0.15">
      <c r="A137" s="22"/>
      <c r="B137" s="22"/>
      <c r="C137" s="10"/>
      <c r="D137" s="32"/>
      <c r="E137" s="10"/>
      <c r="F137" s="10"/>
      <c r="G137" s="10"/>
    </row>
    <row r="138" spans="1:7" ht="13.5" hidden="1" outlineLevel="1" x14ac:dyDescent="0.15">
      <c r="A138" s="42">
        <v>1.2</v>
      </c>
      <c r="B138" s="43" t="s">
        <v>153</v>
      </c>
      <c r="C138" s="43"/>
      <c r="D138" s="43"/>
      <c r="E138" s="10"/>
      <c r="F138" s="10"/>
      <c r="G138" s="10"/>
    </row>
    <row r="139" spans="1:7" ht="13.5" hidden="1" outlineLevel="1" x14ac:dyDescent="0.15">
      <c r="A139" s="22"/>
      <c r="B139" s="10">
        <v>1</v>
      </c>
      <c r="C139" s="10" t="s">
        <v>154</v>
      </c>
      <c r="D139" s="38" t="str">
        <f>B139&amp;")"&amp;C139</f>
        <v>1)あり</v>
      </c>
      <c r="E139" s="31"/>
      <c r="F139" s="31"/>
      <c r="G139" s="10"/>
    </row>
    <row r="140" spans="1:7" ht="13.5" hidden="1" outlineLevel="1" x14ac:dyDescent="0.15">
      <c r="A140" s="22"/>
      <c r="B140" s="10">
        <v>2</v>
      </c>
      <c r="C140" s="10" t="s">
        <v>155</v>
      </c>
      <c r="D140" s="39" t="str">
        <f>B140&amp;")"&amp;C140</f>
        <v>2)なし</v>
      </c>
      <c r="E140" s="31"/>
      <c r="F140" s="31"/>
      <c r="G140" s="10"/>
    </row>
    <row r="141" spans="1:7" ht="13.5" hidden="1" outlineLevel="1" x14ac:dyDescent="0.15">
      <c r="A141" s="22"/>
      <c r="B141" s="10"/>
      <c r="C141" s="10"/>
      <c r="D141" s="10"/>
      <c r="E141" s="31"/>
      <c r="F141" s="31"/>
      <c r="G141" s="10"/>
    </row>
    <row r="142" spans="1:7" ht="13.5" hidden="1" outlineLevel="1" x14ac:dyDescent="0.15">
      <c r="A142" s="44">
        <v>1.21</v>
      </c>
      <c r="B142" s="43" t="s">
        <v>35</v>
      </c>
      <c r="C142" s="43"/>
      <c r="D142" s="43"/>
      <c r="E142" s="10"/>
      <c r="F142" s="10"/>
      <c r="G142" s="10"/>
    </row>
    <row r="143" spans="1:7" ht="13.5" hidden="1" outlineLevel="1" x14ac:dyDescent="0.15">
      <c r="A143" s="22"/>
      <c r="B143" s="10">
        <v>1</v>
      </c>
      <c r="C143" s="10" t="s">
        <v>156</v>
      </c>
      <c r="D143" s="38" t="str">
        <f>B143&amp;")"&amp;C143</f>
        <v>1)医師</v>
      </c>
      <c r="E143" s="31"/>
      <c r="F143" s="31"/>
      <c r="G143" s="10"/>
    </row>
    <row r="144" spans="1:7" ht="13.5" hidden="1" outlineLevel="1" x14ac:dyDescent="0.15">
      <c r="A144" s="22"/>
      <c r="B144" s="10">
        <v>2</v>
      </c>
      <c r="C144" s="10" t="s">
        <v>157</v>
      </c>
      <c r="D144" s="45" t="str">
        <f t="shared" ref="D144:D158" si="2">B144&amp;")"&amp;C144</f>
        <v>2)薬剤師</v>
      </c>
      <c r="E144" s="31"/>
      <c r="F144" s="31"/>
      <c r="G144" s="10"/>
    </row>
    <row r="145" spans="1:7" ht="13.5" hidden="1" outlineLevel="1" x14ac:dyDescent="0.15">
      <c r="A145" s="22"/>
      <c r="B145" s="10">
        <v>3</v>
      </c>
      <c r="C145" s="10" t="s">
        <v>158</v>
      </c>
      <c r="D145" s="45" t="str">
        <f t="shared" si="2"/>
        <v>3)看護師（保健師、助産師含む）</v>
      </c>
      <c r="E145" s="31"/>
      <c r="F145" s="31"/>
      <c r="G145" s="10"/>
    </row>
    <row r="146" spans="1:7" ht="13.5" hidden="1" outlineLevel="1" x14ac:dyDescent="0.15">
      <c r="A146" s="22"/>
      <c r="B146" s="10">
        <v>4</v>
      </c>
      <c r="C146" s="10" t="s">
        <v>159</v>
      </c>
      <c r="D146" s="45" t="str">
        <f t="shared" si="2"/>
        <v>4)社会福祉士</v>
      </c>
      <c r="E146" s="31"/>
      <c r="F146" s="31"/>
      <c r="G146" s="10"/>
    </row>
    <row r="147" spans="1:7" ht="13.5" hidden="1" outlineLevel="1" x14ac:dyDescent="0.15">
      <c r="A147" s="22"/>
      <c r="B147" s="10">
        <v>5</v>
      </c>
      <c r="C147" s="10" t="s">
        <v>160</v>
      </c>
      <c r="D147" s="45" t="str">
        <f t="shared" si="2"/>
        <v>5)精神保健福祉士</v>
      </c>
      <c r="E147" s="31"/>
      <c r="F147" s="31"/>
      <c r="G147" s="10"/>
    </row>
    <row r="148" spans="1:7" ht="13.5" hidden="1" outlineLevel="1" x14ac:dyDescent="0.15">
      <c r="A148" s="22"/>
      <c r="B148" s="10">
        <v>6</v>
      </c>
      <c r="C148" s="10" t="s">
        <v>161</v>
      </c>
      <c r="D148" s="45" t="str">
        <f t="shared" si="2"/>
        <v>6)介護福祉士</v>
      </c>
      <c r="E148" s="31"/>
      <c r="F148" s="31"/>
      <c r="G148" s="10"/>
    </row>
    <row r="149" spans="1:7" ht="13.5" hidden="1" outlineLevel="1" x14ac:dyDescent="0.15">
      <c r="A149" s="22"/>
      <c r="B149" s="10">
        <v>7</v>
      </c>
      <c r="C149" s="10" t="s">
        <v>162</v>
      </c>
      <c r="D149" s="45" t="str">
        <f t="shared" si="2"/>
        <v>7)臨床心理士</v>
      </c>
      <c r="E149" s="31"/>
      <c r="F149" s="31"/>
      <c r="G149" s="10"/>
    </row>
    <row r="150" spans="1:7" ht="13.5" hidden="1" outlineLevel="1" x14ac:dyDescent="0.15">
      <c r="A150" s="22"/>
      <c r="B150" s="10">
        <v>8</v>
      </c>
      <c r="C150" s="10" t="s">
        <v>163</v>
      </c>
      <c r="D150" s="45" t="str">
        <f t="shared" si="2"/>
        <v>8)公認心理師</v>
      </c>
      <c r="E150" s="31"/>
      <c r="F150" s="31"/>
      <c r="G150" s="10"/>
    </row>
    <row r="151" spans="1:7" ht="13.5" hidden="1" outlineLevel="1" x14ac:dyDescent="0.15">
      <c r="A151" s="22"/>
      <c r="B151" s="10">
        <v>9</v>
      </c>
      <c r="C151" s="10" t="s">
        <v>164</v>
      </c>
      <c r="D151" s="45" t="str">
        <f t="shared" si="2"/>
        <v>9)診療放射線技師</v>
      </c>
      <c r="E151" s="31"/>
      <c r="F151" s="31"/>
      <c r="G151" s="10"/>
    </row>
    <row r="152" spans="1:7" ht="13.5" hidden="1" outlineLevel="1" x14ac:dyDescent="0.15">
      <c r="A152" s="22"/>
      <c r="B152" s="10">
        <v>10</v>
      </c>
      <c r="C152" s="10" t="s">
        <v>165</v>
      </c>
      <c r="D152" s="45" t="str">
        <f t="shared" si="2"/>
        <v>10)臨床検査技師</v>
      </c>
      <c r="E152" s="31"/>
      <c r="F152" s="31"/>
      <c r="G152" s="10"/>
    </row>
    <row r="153" spans="1:7" ht="13.5" hidden="1" outlineLevel="1" x14ac:dyDescent="0.15">
      <c r="A153" s="22"/>
      <c r="B153" s="10">
        <v>11</v>
      </c>
      <c r="C153" s="10" t="s">
        <v>166</v>
      </c>
      <c r="D153" s="45" t="str">
        <f t="shared" si="2"/>
        <v>11)栄養士、管理栄養士</v>
      </c>
      <c r="E153" s="31"/>
      <c r="F153" s="31"/>
      <c r="G153" s="10"/>
    </row>
    <row r="154" spans="1:7" ht="13.5" hidden="1" outlineLevel="1" x14ac:dyDescent="0.15">
      <c r="A154" s="22"/>
      <c r="B154" s="10">
        <v>12</v>
      </c>
      <c r="C154" s="10" t="s">
        <v>167</v>
      </c>
      <c r="D154" s="45" t="str">
        <f t="shared" si="2"/>
        <v>12)理学療法士、作業療法士</v>
      </c>
      <c r="E154" s="31"/>
      <c r="F154" s="31"/>
      <c r="G154" s="10"/>
    </row>
    <row r="155" spans="1:7" ht="13.5" hidden="1" outlineLevel="1" x14ac:dyDescent="0.15">
      <c r="A155" s="22"/>
      <c r="B155" s="10">
        <v>13</v>
      </c>
      <c r="C155" s="10" t="s">
        <v>168</v>
      </c>
      <c r="D155" s="45" t="str">
        <f t="shared" si="2"/>
        <v>13)視能訓練士</v>
      </c>
      <c r="E155" s="31"/>
      <c r="F155" s="31"/>
      <c r="G155" s="10"/>
    </row>
    <row r="156" spans="1:7" ht="13.5" hidden="1" outlineLevel="1" x14ac:dyDescent="0.15">
      <c r="A156" s="22"/>
      <c r="B156" s="10">
        <v>14</v>
      </c>
      <c r="C156" s="10" t="s">
        <v>169</v>
      </c>
      <c r="D156" s="45" t="str">
        <f t="shared" si="2"/>
        <v>14)臨床工学技士</v>
      </c>
      <c r="E156" s="31"/>
      <c r="F156" s="31"/>
      <c r="G156" s="10"/>
    </row>
    <row r="157" spans="1:7" ht="13.5" hidden="1" outlineLevel="1" x14ac:dyDescent="0.15">
      <c r="A157" s="22"/>
      <c r="B157" s="10">
        <v>15</v>
      </c>
      <c r="C157" s="10" t="s">
        <v>170</v>
      </c>
      <c r="D157" s="45" t="str">
        <f t="shared" si="2"/>
        <v>15)言語聴覚士</v>
      </c>
      <c r="E157" s="31"/>
      <c r="F157" s="31"/>
      <c r="G157" s="10"/>
    </row>
    <row r="158" spans="1:7" ht="13.5" hidden="1" outlineLevel="1" x14ac:dyDescent="0.15">
      <c r="A158" s="22"/>
      <c r="B158" s="10">
        <v>16</v>
      </c>
      <c r="C158" s="10" t="s">
        <v>171</v>
      </c>
      <c r="D158" s="39" t="str">
        <f t="shared" si="2"/>
        <v>16)その他</v>
      </c>
      <c r="E158" s="31"/>
      <c r="F158" s="31"/>
      <c r="G158" s="10"/>
    </row>
    <row r="159" spans="1:7" ht="13.5" hidden="1" outlineLevel="1" x14ac:dyDescent="0.15">
      <c r="A159" s="22"/>
      <c r="B159" s="10"/>
      <c r="C159" s="10"/>
      <c r="D159" s="10"/>
      <c r="E159" s="31"/>
      <c r="F159" s="31"/>
      <c r="G159" s="10"/>
    </row>
    <row r="160" spans="1:7" ht="13.5" hidden="1" outlineLevel="1" x14ac:dyDescent="0.15">
      <c r="A160" s="50">
        <v>1.31</v>
      </c>
      <c r="B160" s="43" t="s">
        <v>172</v>
      </c>
      <c r="C160" s="43"/>
      <c r="D160" s="43"/>
      <c r="E160" s="31"/>
      <c r="F160" s="31"/>
      <c r="G160" s="10"/>
    </row>
    <row r="161" spans="1:7" ht="13.5" hidden="1" outlineLevel="1" x14ac:dyDescent="0.15">
      <c r="A161" s="51"/>
      <c r="B161" s="10">
        <v>1</v>
      </c>
      <c r="C161" s="10" t="s">
        <v>173</v>
      </c>
      <c r="D161" s="38" t="str">
        <f>B161&amp;")"&amp;C161</f>
        <v>1)はい</v>
      </c>
      <c r="E161" s="10"/>
      <c r="F161" s="10"/>
      <c r="G161" s="10"/>
    </row>
    <row r="162" spans="1:7" ht="13.5" hidden="1" outlineLevel="1" x14ac:dyDescent="0.15">
      <c r="A162" s="51"/>
      <c r="B162" s="10">
        <v>2</v>
      </c>
      <c r="C162" s="10" t="s">
        <v>174</v>
      </c>
      <c r="D162" s="39" t="str">
        <f>B162&amp;")"&amp;C162</f>
        <v>2)いいえ</v>
      </c>
      <c r="E162" s="10"/>
      <c r="F162" s="10"/>
      <c r="G162" s="10"/>
    </row>
    <row r="163" spans="1:7" ht="13.5" hidden="1" outlineLevel="1" x14ac:dyDescent="0.15">
      <c r="A163" s="51"/>
      <c r="B163" s="10"/>
      <c r="C163" s="10"/>
      <c r="D163" s="10"/>
      <c r="E163" s="10"/>
      <c r="F163" s="10"/>
      <c r="G163" s="10"/>
    </row>
    <row r="164" spans="1:7" ht="13.5" hidden="1" outlineLevel="1" x14ac:dyDescent="0.15">
      <c r="A164" s="50">
        <v>1.34</v>
      </c>
      <c r="B164" s="43" t="s">
        <v>175</v>
      </c>
      <c r="C164" s="43"/>
      <c r="D164" s="43"/>
      <c r="E164" s="10"/>
      <c r="F164" s="10"/>
      <c r="G164" s="10"/>
    </row>
    <row r="165" spans="1:7" ht="13.5" hidden="1" outlineLevel="1" x14ac:dyDescent="0.15">
      <c r="A165" s="10"/>
      <c r="B165" s="33">
        <v>44105</v>
      </c>
      <c r="C165" s="32" t="str">
        <f t="shared" ref="C165:C208" si="3">TEXT(B165,"gggee")</f>
        <v>令和02</v>
      </c>
      <c r="D165" s="52" t="str">
        <f>TEXT(B165,"yyyy")&amp;"("&amp;C165&amp;")年"</f>
        <v>2020(令和02)年</v>
      </c>
      <c r="E165" s="10"/>
      <c r="F165" s="10"/>
      <c r="G165" s="10"/>
    </row>
    <row r="166" spans="1:7" ht="13.5" hidden="1" outlineLevel="1" x14ac:dyDescent="0.15">
      <c r="A166" s="10"/>
      <c r="B166" s="33">
        <v>43739</v>
      </c>
      <c r="C166" s="32" t="str">
        <f t="shared" si="3"/>
        <v>令和01</v>
      </c>
      <c r="D166" s="53" t="str">
        <f t="shared" ref="D166:D229" si="4">TEXT(B166,"yyyy")&amp;"("&amp;C166&amp;")年"</f>
        <v>2019(令和01)年</v>
      </c>
      <c r="E166" s="10"/>
      <c r="F166" s="10"/>
      <c r="G166" s="10"/>
    </row>
    <row r="167" spans="1:7" ht="13.5" hidden="1" outlineLevel="1" x14ac:dyDescent="0.15">
      <c r="A167" s="10"/>
      <c r="B167" s="33">
        <v>43374</v>
      </c>
      <c r="C167" s="32" t="str">
        <f t="shared" si="3"/>
        <v>平成30</v>
      </c>
      <c r="D167" s="53" t="str">
        <f t="shared" si="4"/>
        <v>2018(平成30)年</v>
      </c>
      <c r="E167" s="10"/>
      <c r="F167" s="10"/>
      <c r="G167" s="10"/>
    </row>
    <row r="168" spans="1:7" ht="13.5" hidden="1" outlineLevel="1" x14ac:dyDescent="0.15">
      <c r="A168" s="10"/>
      <c r="B168" s="33">
        <v>43009</v>
      </c>
      <c r="C168" s="32" t="str">
        <f t="shared" si="3"/>
        <v>平成29</v>
      </c>
      <c r="D168" s="53" t="str">
        <f t="shared" si="4"/>
        <v>2017(平成29)年</v>
      </c>
      <c r="E168" s="10"/>
      <c r="F168" s="10"/>
      <c r="G168" s="10"/>
    </row>
    <row r="169" spans="1:7" ht="13.5" hidden="1" outlineLevel="1" x14ac:dyDescent="0.15">
      <c r="A169" s="10"/>
      <c r="B169" s="33">
        <v>42644</v>
      </c>
      <c r="C169" s="32" t="str">
        <f t="shared" si="3"/>
        <v>平成28</v>
      </c>
      <c r="D169" s="53" t="str">
        <f t="shared" si="4"/>
        <v>2016(平成28)年</v>
      </c>
      <c r="E169" s="10"/>
      <c r="F169" s="10"/>
      <c r="G169" s="10"/>
    </row>
    <row r="170" spans="1:7" ht="13.5" hidden="1" outlineLevel="1" x14ac:dyDescent="0.15">
      <c r="A170" s="10"/>
      <c r="B170" s="33">
        <v>42278</v>
      </c>
      <c r="C170" s="32" t="str">
        <f t="shared" si="3"/>
        <v>平成27</v>
      </c>
      <c r="D170" s="53" t="str">
        <f t="shared" si="4"/>
        <v>2015(平成27)年</v>
      </c>
      <c r="E170" s="10"/>
      <c r="F170" s="10"/>
      <c r="G170" s="10"/>
    </row>
    <row r="171" spans="1:7" ht="13.5" hidden="1" outlineLevel="1" x14ac:dyDescent="0.15">
      <c r="A171" s="10"/>
      <c r="B171" s="33">
        <v>41913</v>
      </c>
      <c r="C171" s="32" t="str">
        <f t="shared" si="3"/>
        <v>平成26</v>
      </c>
      <c r="D171" s="53" t="str">
        <f t="shared" si="4"/>
        <v>2014(平成26)年</v>
      </c>
      <c r="E171" s="10"/>
      <c r="F171" s="10"/>
      <c r="G171" s="10"/>
    </row>
    <row r="172" spans="1:7" ht="13.5" hidden="1" outlineLevel="1" x14ac:dyDescent="0.15">
      <c r="A172" s="10"/>
      <c r="B172" s="33">
        <v>41548</v>
      </c>
      <c r="C172" s="32" t="str">
        <f t="shared" si="3"/>
        <v>平成25</v>
      </c>
      <c r="D172" s="53" t="str">
        <f t="shared" si="4"/>
        <v>2013(平成25)年</v>
      </c>
      <c r="E172" s="10"/>
      <c r="F172" s="10"/>
      <c r="G172" s="10"/>
    </row>
    <row r="173" spans="1:7" ht="13.5" hidden="1" outlineLevel="1" x14ac:dyDescent="0.15">
      <c r="A173" s="10"/>
      <c r="B173" s="33">
        <v>41183</v>
      </c>
      <c r="C173" s="32" t="str">
        <f t="shared" si="3"/>
        <v>平成24</v>
      </c>
      <c r="D173" s="53" t="str">
        <f t="shared" si="4"/>
        <v>2012(平成24)年</v>
      </c>
      <c r="E173" s="10"/>
      <c r="F173" s="10"/>
      <c r="G173" s="10"/>
    </row>
    <row r="174" spans="1:7" ht="13.5" hidden="1" outlineLevel="1" x14ac:dyDescent="0.15">
      <c r="A174" s="10"/>
      <c r="B174" s="33">
        <v>40817</v>
      </c>
      <c r="C174" s="32" t="str">
        <f t="shared" si="3"/>
        <v>平成23</v>
      </c>
      <c r="D174" s="53" t="str">
        <f t="shared" si="4"/>
        <v>2011(平成23)年</v>
      </c>
      <c r="E174" s="10"/>
      <c r="F174" s="10"/>
      <c r="G174" s="10"/>
    </row>
    <row r="175" spans="1:7" ht="13.5" hidden="1" outlineLevel="1" x14ac:dyDescent="0.15">
      <c r="A175" s="10"/>
      <c r="B175" s="33">
        <v>40452</v>
      </c>
      <c r="C175" s="32" t="str">
        <f t="shared" si="3"/>
        <v>平成22</v>
      </c>
      <c r="D175" s="53" t="str">
        <f t="shared" si="4"/>
        <v>2010(平成22)年</v>
      </c>
      <c r="E175" s="10"/>
      <c r="F175" s="10"/>
      <c r="G175" s="10"/>
    </row>
    <row r="176" spans="1:7" ht="13.5" hidden="1" outlineLevel="1" x14ac:dyDescent="0.15">
      <c r="A176" s="10"/>
      <c r="B176" s="33">
        <v>40087</v>
      </c>
      <c r="C176" s="32" t="str">
        <f t="shared" si="3"/>
        <v>平成21</v>
      </c>
      <c r="D176" s="53" t="str">
        <f t="shared" si="4"/>
        <v>2009(平成21)年</v>
      </c>
      <c r="E176" s="10"/>
      <c r="F176" s="10"/>
      <c r="G176" s="10"/>
    </row>
    <row r="177" spans="1:7" ht="13.5" hidden="1" outlineLevel="1" x14ac:dyDescent="0.15">
      <c r="A177" s="10"/>
      <c r="B177" s="33">
        <v>39722</v>
      </c>
      <c r="C177" s="32" t="str">
        <f t="shared" si="3"/>
        <v>平成20</v>
      </c>
      <c r="D177" s="53" t="str">
        <f t="shared" si="4"/>
        <v>2008(平成20)年</v>
      </c>
      <c r="E177" s="10"/>
      <c r="F177" s="10"/>
      <c r="G177" s="10"/>
    </row>
    <row r="178" spans="1:7" ht="13.5" hidden="1" outlineLevel="1" x14ac:dyDescent="0.15">
      <c r="A178" s="10"/>
      <c r="B178" s="33">
        <v>39356</v>
      </c>
      <c r="C178" s="32" t="str">
        <f t="shared" si="3"/>
        <v>平成19</v>
      </c>
      <c r="D178" s="53" t="str">
        <f t="shared" si="4"/>
        <v>2007(平成19)年</v>
      </c>
      <c r="E178" s="10"/>
      <c r="F178" s="10"/>
      <c r="G178" s="10"/>
    </row>
    <row r="179" spans="1:7" ht="13.5" hidden="1" outlineLevel="1" x14ac:dyDescent="0.15">
      <c r="A179" s="10"/>
      <c r="B179" s="33">
        <v>38991</v>
      </c>
      <c r="C179" s="32" t="str">
        <f t="shared" si="3"/>
        <v>平成18</v>
      </c>
      <c r="D179" s="53" t="str">
        <f t="shared" si="4"/>
        <v>2006(平成18)年</v>
      </c>
      <c r="E179" s="10"/>
      <c r="F179" s="10"/>
      <c r="G179" s="10"/>
    </row>
    <row r="180" spans="1:7" ht="13.5" hidden="1" outlineLevel="1" x14ac:dyDescent="0.15">
      <c r="A180" s="10"/>
      <c r="B180" s="33">
        <v>38626</v>
      </c>
      <c r="C180" s="32" t="str">
        <f t="shared" si="3"/>
        <v>平成17</v>
      </c>
      <c r="D180" s="53" t="str">
        <f t="shared" si="4"/>
        <v>2005(平成17)年</v>
      </c>
      <c r="E180" s="10"/>
      <c r="F180" s="10"/>
      <c r="G180" s="10"/>
    </row>
    <row r="181" spans="1:7" ht="13.5" hidden="1" outlineLevel="1" x14ac:dyDescent="0.15">
      <c r="A181" s="10"/>
      <c r="B181" s="33">
        <v>38261</v>
      </c>
      <c r="C181" s="32" t="str">
        <f t="shared" si="3"/>
        <v>平成16</v>
      </c>
      <c r="D181" s="53" t="str">
        <f t="shared" si="4"/>
        <v>2004(平成16)年</v>
      </c>
      <c r="E181" s="10"/>
      <c r="F181" s="10"/>
      <c r="G181" s="10"/>
    </row>
    <row r="182" spans="1:7" ht="13.5" hidden="1" outlineLevel="1" x14ac:dyDescent="0.15">
      <c r="A182" s="10"/>
      <c r="B182" s="33">
        <v>37895</v>
      </c>
      <c r="C182" s="32" t="str">
        <f t="shared" si="3"/>
        <v>平成15</v>
      </c>
      <c r="D182" s="53" t="str">
        <f t="shared" si="4"/>
        <v>2003(平成15)年</v>
      </c>
      <c r="E182" s="10"/>
      <c r="F182" s="10"/>
      <c r="G182" s="10"/>
    </row>
    <row r="183" spans="1:7" ht="13.5" hidden="1" outlineLevel="1" x14ac:dyDescent="0.15">
      <c r="A183" s="10"/>
      <c r="B183" s="33">
        <v>37530</v>
      </c>
      <c r="C183" s="32" t="str">
        <f t="shared" si="3"/>
        <v>平成14</v>
      </c>
      <c r="D183" s="53" t="str">
        <f t="shared" si="4"/>
        <v>2002(平成14)年</v>
      </c>
      <c r="E183" s="10"/>
      <c r="F183" s="10"/>
      <c r="G183" s="10"/>
    </row>
    <row r="184" spans="1:7" ht="13.5" hidden="1" outlineLevel="1" x14ac:dyDescent="0.15">
      <c r="A184" s="10"/>
      <c r="B184" s="33">
        <v>37165</v>
      </c>
      <c r="C184" s="32" t="str">
        <f t="shared" si="3"/>
        <v>平成13</v>
      </c>
      <c r="D184" s="53" t="str">
        <f t="shared" si="4"/>
        <v>2001(平成13)年</v>
      </c>
      <c r="E184" s="10"/>
      <c r="F184" s="10"/>
      <c r="G184" s="10"/>
    </row>
    <row r="185" spans="1:7" ht="13.5" hidden="1" outlineLevel="1" x14ac:dyDescent="0.15">
      <c r="A185" s="10"/>
      <c r="B185" s="33">
        <v>36800</v>
      </c>
      <c r="C185" s="32" t="str">
        <f t="shared" si="3"/>
        <v>平成12</v>
      </c>
      <c r="D185" s="53" t="str">
        <f t="shared" si="4"/>
        <v>2000(平成12)年</v>
      </c>
      <c r="E185" s="10"/>
      <c r="F185" s="10"/>
      <c r="G185" s="10"/>
    </row>
    <row r="186" spans="1:7" ht="13.5" hidden="1" outlineLevel="1" x14ac:dyDescent="0.15">
      <c r="A186" s="10"/>
      <c r="B186" s="33">
        <v>36434</v>
      </c>
      <c r="C186" s="32" t="str">
        <f t="shared" si="3"/>
        <v>平成11</v>
      </c>
      <c r="D186" s="53" t="str">
        <f t="shared" si="4"/>
        <v>1999(平成11)年</v>
      </c>
      <c r="E186" s="10"/>
      <c r="F186" s="10"/>
      <c r="G186" s="10"/>
    </row>
    <row r="187" spans="1:7" ht="13.5" hidden="1" outlineLevel="1" x14ac:dyDescent="0.15">
      <c r="A187" s="10"/>
      <c r="B187" s="33">
        <v>36069</v>
      </c>
      <c r="C187" s="32" t="str">
        <f t="shared" si="3"/>
        <v>平成10</v>
      </c>
      <c r="D187" s="53" t="str">
        <f t="shared" si="4"/>
        <v>1998(平成10)年</v>
      </c>
      <c r="E187" s="10"/>
      <c r="F187" s="10"/>
      <c r="G187" s="10"/>
    </row>
    <row r="188" spans="1:7" ht="13.5" hidden="1" outlineLevel="1" x14ac:dyDescent="0.15">
      <c r="A188" s="10"/>
      <c r="B188" s="33">
        <v>35704</v>
      </c>
      <c r="C188" s="32" t="str">
        <f t="shared" si="3"/>
        <v>平成09</v>
      </c>
      <c r="D188" s="53" t="str">
        <f t="shared" si="4"/>
        <v>1997(平成09)年</v>
      </c>
      <c r="E188" s="10"/>
      <c r="F188" s="10"/>
      <c r="G188" s="10"/>
    </row>
    <row r="189" spans="1:7" ht="13.5" hidden="1" outlineLevel="1" x14ac:dyDescent="0.15">
      <c r="A189" s="10"/>
      <c r="B189" s="33">
        <v>35339</v>
      </c>
      <c r="C189" s="32" t="str">
        <f t="shared" si="3"/>
        <v>平成08</v>
      </c>
      <c r="D189" s="53" t="str">
        <f t="shared" si="4"/>
        <v>1996(平成08)年</v>
      </c>
      <c r="E189" s="10"/>
      <c r="F189" s="10"/>
      <c r="G189" s="10"/>
    </row>
    <row r="190" spans="1:7" ht="13.5" hidden="1" outlineLevel="1" x14ac:dyDescent="0.15">
      <c r="A190" s="10"/>
      <c r="B190" s="33">
        <v>34973</v>
      </c>
      <c r="C190" s="32" t="str">
        <f t="shared" si="3"/>
        <v>平成07</v>
      </c>
      <c r="D190" s="53" t="str">
        <f t="shared" si="4"/>
        <v>1995(平成07)年</v>
      </c>
      <c r="E190" s="10"/>
      <c r="F190" s="10"/>
      <c r="G190" s="10"/>
    </row>
    <row r="191" spans="1:7" ht="13.5" hidden="1" outlineLevel="1" x14ac:dyDescent="0.15">
      <c r="A191" s="10"/>
      <c r="B191" s="33">
        <v>34608</v>
      </c>
      <c r="C191" s="32" t="str">
        <f t="shared" si="3"/>
        <v>平成06</v>
      </c>
      <c r="D191" s="53" t="str">
        <f t="shared" si="4"/>
        <v>1994(平成06)年</v>
      </c>
      <c r="E191" s="10"/>
      <c r="F191" s="10"/>
      <c r="G191" s="10"/>
    </row>
    <row r="192" spans="1:7" ht="13.5" hidden="1" outlineLevel="1" x14ac:dyDescent="0.15">
      <c r="A192" s="10"/>
      <c r="B192" s="33">
        <v>34243</v>
      </c>
      <c r="C192" s="32" t="str">
        <f t="shared" si="3"/>
        <v>平成05</v>
      </c>
      <c r="D192" s="53" t="str">
        <f t="shared" si="4"/>
        <v>1993(平成05)年</v>
      </c>
      <c r="E192" s="10"/>
      <c r="F192" s="10"/>
      <c r="G192" s="10"/>
    </row>
    <row r="193" spans="1:7" ht="13.5" hidden="1" outlineLevel="1" x14ac:dyDescent="0.15">
      <c r="A193" s="10"/>
      <c r="B193" s="33">
        <v>33878</v>
      </c>
      <c r="C193" s="32" t="str">
        <f t="shared" si="3"/>
        <v>平成04</v>
      </c>
      <c r="D193" s="53" t="str">
        <f t="shared" si="4"/>
        <v>1992(平成04)年</v>
      </c>
      <c r="E193" s="10"/>
      <c r="F193" s="10"/>
      <c r="G193" s="10"/>
    </row>
    <row r="194" spans="1:7" ht="13.5" hidden="1" outlineLevel="1" x14ac:dyDescent="0.15">
      <c r="A194" s="10"/>
      <c r="B194" s="33">
        <v>33512</v>
      </c>
      <c r="C194" s="32" t="str">
        <f t="shared" si="3"/>
        <v>平成03</v>
      </c>
      <c r="D194" s="53" t="str">
        <f t="shared" si="4"/>
        <v>1991(平成03)年</v>
      </c>
      <c r="E194" s="10"/>
      <c r="F194" s="10"/>
      <c r="G194" s="10"/>
    </row>
    <row r="195" spans="1:7" ht="13.5" hidden="1" outlineLevel="1" x14ac:dyDescent="0.15">
      <c r="A195" s="10"/>
      <c r="B195" s="33">
        <v>33147</v>
      </c>
      <c r="C195" s="32" t="str">
        <f t="shared" si="3"/>
        <v>平成02</v>
      </c>
      <c r="D195" s="53" t="str">
        <f t="shared" si="4"/>
        <v>1990(平成02)年</v>
      </c>
      <c r="E195" s="10"/>
      <c r="F195" s="10"/>
      <c r="G195" s="10"/>
    </row>
    <row r="196" spans="1:7" ht="13.5" hidden="1" outlineLevel="1" x14ac:dyDescent="0.15">
      <c r="A196" s="10"/>
      <c r="B196" s="33">
        <v>32782</v>
      </c>
      <c r="C196" s="32" t="str">
        <f t="shared" si="3"/>
        <v>平成01</v>
      </c>
      <c r="D196" s="53" t="str">
        <f t="shared" si="4"/>
        <v>1989(平成01)年</v>
      </c>
      <c r="E196" s="10"/>
      <c r="F196" s="10"/>
      <c r="G196" s="10"/>
    </row>
    <row r="197" spans="1:7" ht="13.5" hidden="1" outlineLevel="1" x14ac:dyDescent="0.15">
      <c r="A197" s="10"/>
      <c r="B197" s="33">
        <v>32417</v>
      </c>
      <c r="C197" s="32" t="str">
        <f t="shared" si="3"/>
        <v>昭和63</v>
      </c>
      <c r="D197" s="53" t="str">
        <f t="shared" si="4"/>
        <v>1988(昭和63)年</v>
      </c>
      <c r="E197" s="10"/>
      <c r="F197" s="10"/>
      <c r="G197" s="10"/>
    </row>
    <row r="198" spans="1:7" ht="13.5" hidden="1" outlineLevel="1" x14ac:dyDescent="0.15">
      <c r="A198" s="10"/>
      <c r="B198" s="33">
        <v>32051</v>
      </c>
      <c r="C198" s="32" t="str">
        <f t="shared" si="3"/>
        <v>昭和62</v>
      </c>
      <c r="D198" s="53" t="str">
        <f t="shared" si="4"/>
        <v>1987(昭和62)年</v>
      </c>
      <c r="E198" s="10"/>
      <c r="F198" s="10"/>
      <c r="G198" s="10"/>
    </row>
    <row r="199" spans="1:7" ht="13.5" hidden="1" outlineLevel="1" x14ac:dyDescent="0.15">
      <c r="A199" s="10"/>
      <c r="B199" s="33">
        <v>31686</v>
      </c>
      <c r="C199" s="32" t="str">
        <f t="shared" si="3"/>
        <v>昭和61</v>
      </c>
      <c r="D199" s="53" t="str">
        <f t="shared" si="4"/>
        <v>1986(昭和61)年</v>
      </c>
      <c r="E199" s="10"/>
      <c r="F199" s="10"/>
      <c r="G199" s="10"/>
    </row>
    <row r="200" spans="1:7" ht="13.5" hidden="1" outlineLevel="1" x14ac:dyDescent="0.15">
      <c r="A200" s="10"/>
      <c r="B200" s="33">
        <v>31321</v>
      </c>
      <c r="C200" s="32" t="str">
        <f t="shared" si="3"/>
        <v>昭和60</v>
      </c>
      <c r="D200" s="53" t="str">
        <f t="shared" si="4"/>
        <v>1985(昭和60)年</v>
      </c>
      <c r="E200" s="10"/>
      <c r="F200" s="10"/>
      <c r="G200" s="10"/>
    </row>
    <row r="201" spans="1:7" ht="13.5" hidden="1" outlineLevel="1" x14ac:dyDescent="0.15">
      <c r="A201" s="10"/>
      <c r="B201" s="33">
        <v>30956</v>
      </c>
      <c r="C201" s="32" t="str">
        <f t="shared" si="3"/>
        <v>昭和59</v>
      </c>
      <c r="D201" s="53" t="str">
        <f t="shared" si="4"/>
        <v>1984(昭和59)年</v>
      </c>
      <c r="E201" s="10"/>
      <c r="F201" s="10"/>
      <c r="G201" s="10"/>
    </row>
    <row r="202" spans="1:7" ht="13.5" hidden="1" outlineLevel="1" x14ac:dyDescent="0.15">
      <c r="A202" s="10"/>
      <c r="B202" s="33">
        <v>30590</v>
      </c>
      <c r="C202" s="32" t="str">
        <f t="shared" si="3"/>
        <v>昭和58</v>
      </c>
      <c r="D202" s="53" t="str">
        <f t="shared" si="4"/>
        <v>1983(昭和58)年</v>
      </c>
      <c r="E202" s="10"/>
      <c r="F202" s="10"/>
      <c r="G202" s="10"/>
    </row>
    <row r="203" spans="1:7" ht="13.5" hidden="1" outlineLevel="1" x14ac:dyDescent="0.15">
      <c r="A203" s="10"/>
      <c r="B203" s="33">
        <v>30225</v>
      </c>
      <c r="C203" s="32" t="str">
        <f t="shared" si="3"/>
        <v>昭和57</v>
      </c>
      <c r="D203" s="53" t="str">
        <f t="shared" si="4"/>
        <v>1982(昭和57)年</v>
      </c>
      <c r="E203" s="10"/>
      <c r="F203" s="10"/>
      <c r="G203" s="10"/>
    </row>
    <row r="204" spans="1:7" ht="13.5" hidden="1" outlineLevel="1" x14ac:dyDescent="0.15">
      <c r="A204" s="10"/>
      <c r="B204" s="33">
        <v>29860</v>
      </c>
      <c r="C204" s="32" t="str">
        <f t="shared" si="3"/>
        <v>昭和56</v>
      </c>
      <c r="D204" s="53" t="str">
        <f t="shared" si="4"/>
        <v>1981(昭和56)年</v>
      </c>
      <c r="E204" s="10"/>
      <c r="F204" s="10"/>
      <c r="G204" s="10"/>
    </row>
    <row r="205" spans="1:7" ht="13.5" hidden="1" outlineLevel="1" x14ac:dyDescent="0.15">
      <c r="A205" s="10"/>
      <c r="B205" s="33">
        <v>29495</v>
      </c>
      <c r="C205" s="32" t="str">
        <f t="shared" si="3"/>
        <v>昭和55</v>
      </c>
      <c r="D205" s="53" t="str">
        <f t="shared" si="4"/>
        <v>1980(昭和55)年</v>
      </c>
      <c r="E205" s="10"/>
      <c r="F205" s="10"/>
      <c r="G205" s="10"/>
    </row>
    <row r="206" spans="1:7" ht="13.5" hidden="1" outlineLevel="1" x14ac:dyDescent="0.15">
      <c r="A206" s="10"/>
      <c r="B206" s="33">
        <v>29129</v>
      </c>
      <c r="C206" s="32" t="str">
        <f t="shared" si="3"/>
        <v>昭和54</v>
      </c>
      <c r="D206" s="53" t="str">
        <f t="shared" si="4"/>
        <v>1979(昭和54)年</v>
      </c>
      <c r="E206" s="10"/>
      <c r="F206" s="10"/>
      <c r="G206" s="10"/>
    </row>
    <row r="207" spans="1:7" ht="13.5" hidden="1" outlineLevel="1" x14ac:dyDescent="0.15">
      <c r="A207" s="10"/>
      <c r="B207" s="33">
        <v>28764</v>
      </c>
      <c r="C207" s="32" t="str">
        <f t="shared" si="3"/>
        <v>昭和53</v>
      </c>
      <c r="D207" s="53" t="str">
        <f t="shared" si="4"/>
        <v>1978(昭和53)年</v>
      </c>
      <c r="E207" s="10"/>
      <c r="F207" s="10"/>
      <c r="G207" s="10"/>
    </row>
    <row r="208" spans="1:7" ht="13.5" hidden="1" outlineLevel="1" x14ac:dyDescent="0.15">
      <c r="A208" s="10"/>
      <c r="B208" s="33">
        <v>28399</v>
      </c>
      <c r="C208" s="32" t="str">
        <f t="shared" si="3"/>
        <v>昭和52</v>
      </c>
      <c r="D208" s="53" t="str">
        <f t="shared" si="4"/>
        <v>1977(昭和52)年</v>
      </c>
      <c r="E208" s="10"/>
      <c r="F208" s="10"/>
      <c r="G208" s="10"/>
    </row>
    <row r="209" spans="1:7" ht="13.5" hidden="1" outlineLevel="1" x14ac:dyDescent="0.15">
      <c r="A209" s="10"/>
      <c r="B209" s="33">
        <v>28034</v>
      </c>
      <c r="C209" s="32" t="str">
        <f>TEXT(B209,"gggee")</f>
        <v>昭和51</v>
      </c>
      <c r="D209" s="53" t="str">
        <f t="shared" si="4"/>
        <v>1976(昭和51)年</v>
      </c>
      <c r="E209" s="10"/>
      <c r="F209" s="10"/>
      <c r="G209" s="10"/>
    </row>
    <row r="210" spans="1:7" ht="13.5" hidden="1" outlineLevel="1" x14ac:dyDescent="0.15">
      <c r="A210" s="10"/>
      <c r="B210" s="33">
        <v>27668</v>
      </c>
      <c r="C210" s="32" t="str">
        <f t="shared" ref="C210:C239" si="5">TEXT(B210,"gggee")</f>
        <v>昭和50</v>
      </c>
      <c r="D210" s="53" t="str">
        <f t="shared" si="4"/>
        <v>1975(昭和50)年</v>
      </c>
      <c r="E210" s="10"/>
      <c r="F210" s="10"/>
      <c r="G210" s="10"/>
    </row>
    <row r="211" spans="1:7" ht="13.5" hidden="1" outlineLevel="1" x14ac:dyDescent="0.15">
      <c r="A211" s="10"/>
      <c r="B211" s="33">
        <v>27303</v>
      </c>
      <c r="C211" s="32" t="str">
        <f t="shared" si="5"/>
        <v>昭和49</v>
      </c>
      <c r="D211" s="53" t="str">
        <f t="shared" si="4"/>
        <v>1974(昭和49)年</v>
      </c>
      <c r="E211" s="10"/>
      <c r="F211" s="10"/>
      <c r="G211" s="10"/>
    </row>
    <row r="212" spans="1:7" ht="13.5" hidden="1" outlineLevel="1" x14ac:dyDescent="0.15">
      <c r="A212" s="10"/>
      <c r="B212" s="33">
        <v>26938</v>
      </c>
      <c r="C212" s="32" t="str">
        <f t="shared" si="5"/>
        <v>昭和48</v>
      </c>
      <c r="D212" s="53" t="str">
        <f t="shared" si="4"/>
        <v>1973(昭和48)年</v>
      </c>
      <c r="E212" s="10"/>
      <c r="F212" s="10"/>
      <c r="G212" s="10"/>
    </row>
    <row r="213" spans="1:7" ht="13.5" hidden="1" outlineLevel="1" x14ac:dyDescent="0.15">
      <c r="A213" s="10"/>
      <c r="B213" s="33">
        <v>26573</v>
      </c>
      <c r="C213" s="32" t="str">
        <f t="shared" si="5"/>
        <v>昭和47</v>
      </c>
      <c r="D213" s="53" t="str">
        <f t="shared" si="4"/>
        <v>1972(昭和47)年</v>
      </c>
      <c r="E213" s="10"/>
      <c r="F213" s="10"/>
      <c r="G213" s="10"/>
    </row>
    <row r="214" spans="1:7" ht="13.5" hidden="1" outlineLevel="1" x14ac:dyDescent="0.15">
      <c r="A214" s="10"/>
      <c r="B214" s="33">
        <v>26207</v>
      </c>
      <c r="C214" s="32" t="str">
        <f t="shared" si="5"/>
        <v>昭和46</v>
      </c>
      <c r="D214" s="53" t="str">
        <f t="shared" si="4"/>
        <v>1971(昭和46)年</v>
      </c>
      <c r="E214" s="10"/>
      <c r="F214" s="10"/>
      <c r="G214" s="10"/>
    </row>
    <row r="215" spans="1:7" ht="13.5" hidden="1" outlineLevel="1" x14ac:dyDescent="0.15">
      <c r="A215" s="10"/>
      <c r="B215" s="33">
        <v>25842</v>
      </c>
      <c r="C215" s="32" t="str">
        <f t="shared" si="5"/>
        <v>昭和45</v>
      </c>
      <c r="D215" s="53" t="str">
        <f t="shared" si="4"/>
        <v>1970(昭和45)年</v>
      </c>
      <c r="E215" s="10"/>
      <c r="F215" s="10"/>
      <c r="G215" s="10"/>
    </row>
    <row r="216" spans="1:7" ht="13.5" hidden="1" outlineLevel="1" x14ac:dyDescent="0.15">
      <c r="A216" s="10"/>
      <c r="B216" s="33">
        <v>25477</v>
      </c>
      <c r="C216" s="32" t="str">
        <f t="shared" si="5"/>
        <v>昭和44</v>
      </c>
      <c r="D216" s="53" t="str">
        <f t="shared" si="4"/>
        <v>1969(昭和44)年</v>
      </c>
      <c r="E216" s="10"/>
      <c r="F216" s="10"/>
      <c r="G216" s="10"/>
    </row>
    <row r="217" spans="1:7" ht="13.5" hidden="1" outlineLevel="1" x14ac:dyDescent="0.15">
      <c r="A217" s="10"/>
      <c r="B217" s="33">
        <v>25112</v>
      </c>
      <c r="C217" s="32" t="str">
        <f t="shared" si="5"/>
        <v>昭和43</v>
      </c>
      <c r="D217" s="53" t="str">
        <f t="shared" si="4"/>
        <v>1968(昭和43)年</v>
      </c>
      <c r="E217" s="10"/>
      <c r="F217" s="10"/>
      <c r="G217" s="10"/>
    </row>
    <row r="218" spans="1:7" ht="13.5" hidden="1" outlineLevel="1" x14ac:dyDescent="0.15">
      <c r="A218" s="10"/>
      <c r="B218" s="33">
        <v>24746</v>
      </c>
      <c r="C218" s="32" t="str">
        <f t="shared" si="5"/>
        <v>昭和42</v>
      </c>
      <c r="D218" s="53" t="str">
        <f t="shared" si="4"/>
        <v>1967(昭和42)年</v>
      </c>
      <c r="E218" s="10"/>
      <c r="F218" s="10"/>
      <c r="G218" s="10"/>
    </row>
    <row r="219" spans="1:7" ht="13.5" hidden="1" outlineLevel="1" x14ac:dyDescent="0.15">
      <c r="A219" s="10"/>
      <c r="B219" s="33">
        <v>24381</v>
      </c>
      <c r="C219" s="32" t="str">
        <f t="shared" si="5"/>
        <v>昭和41</v>
      </c>
      <c r="D219" s="53" t="str">
        <f t="shared" si="4"/>
        <v>1966(昭和41)年</v>
      </c>
      <c r="E219" s="10"/>
      <c r="F219" s="10"/>
      <c r="G219" s="10"/>
    </row>
    <row r="220" spans="1:7" ht="13.5" hidden="1" outlineLevel="1" x14ac:dyDescent="0.15">
      <c r="A220" s="10"/>
      <c r="B220" s="33">
        <v>24016</v>
      </c>
      <c r="C220" s="32" t="str">
        <f t="shared" si="5"/>
        <v>昭和40</v>
      </c>
      <c r="D220" s="53" t="str">
        <f t="shared" si="4"/>
        <v>1965(昭和40)年</v>
      </c>
      <c r="E220" s="10"/>
      <c r="F220" s="10"/>
      <c r="G220" s="10"/>
    </row>
    <row r="221" spans="1:7" ht="13.5" hidden="1" outlineLevel="1" x14ac:dyDescent="0.15">
      <c r="A221" s="10"/>
      <c r="B221" s="33">
        <v>23651</v>
      </c>
      <c r="C221" s="32" t="str">
        <f t="shared" si="5"/>
        <v>昭和39</v>
      </c>
      <c r="D221" s="53" t="str">
        <f t="shared" si="4"/>
        <v>1964(昭和39)年</v>
      </c>
      <c r="E221" s="10"/>
      <c r="F221" s="10"/>
      <c r="G221" s="10"/>
    </row>
    <row r="222" spans="1:7" ht="13.5" hidden="1" outlineLevel="1" x14ac:dyDescent="0.15">
      <c r="A222" s="10"/>
      <c r="B222" s="33">
        <v>23285</v>
      </c>
      <c r="C222" s="32" t="str">
        <f t="shared" si="5"/>
        <v>昭和38</v>
      </c>
      <c r="D222" s="53" t="str">
        <f t="shared" si="4"/>
        <v>1963(昭和38)年</v>
      </c>
      <c r="E222" s="10"/>
      <c r="F222" s="10"/>
      <c r="G222" s="10"/>
    </row>
    <row r="223" spans="1:7" ht="13.5" hidden="1" outlineLevel="1" x14ac:dyDescent="0.15">
      <c r="A223" s="10"/>
      <c r="B223" s="33">
        <v>22920</v>
      </c>
      <c r="C223" s="32" t="str">
        <f t="shared" si="5"/>
        <v>昭和37</v>
      </c>
      <c r="D223" s="53" t="str">
        <f t="shared" si="4"/>
        <v>1962(昭和37)年</v>
      </c>
      <c r="E223" s="10"/>
      <c r="F223" s="10"/>
      <c r="G223" s="10"/>
    </row>
    <row r="224" spans="1:7" ht="13.5" hidden="1" outlineLevel="1" x14ac:dyDescent="0.15">
      <c r="A224" s="10"/>
      <c r="B224" s="33">
        <v>22555</v>
      </c>
      <c r="C224" s="32" t="str">
        <f t="shared" si="5"/>
        <v>昭和36</v>
      </c>
      <c r="D224" s="53" t="str">
        <f t="shared" si="4"/>
        <v>1961(昭和36)年</v>
      </c>
      <c r="E224" s="10"/>
      <c r="F224" s="10"/>
      <c r="G224" s="10"/>
    </row>
    <row r="225" spans="1:7" ht="13.5" hidden="1" outlineLevel="1" x14ac:dyDescent="0.15">
      <c r="A225" s="10"/>
      <c r="B225" s="33">
        <v>22190</v>
      </c>
      <c r="C225" s="32" t="str">
        <f t="shared" si="5"/>
        <v>昭和35</v>
      </c>
      <c r="D225" s="53" t="str">
        <f t="shared" si="4"/>
        <v>1960(昭和35)年</v>
      </c>
      <c r="E225" s="10"/>
      <c r="F225" s="10"/>
      <c r="G225" s="10"/>
    </row>
    <row r="226" spans="1:7" ht="13.5" hidden="1" outlineLevel="1" x14ac:dyDescent="0.15">
      <c r="A226" s="10"/>
      <c r="B226" s="33">
        <v>21824</v>
      </c>
      <c r="C226" s="32" t="str">
        <f t="shared" si="5"/>
        <v>昭和34</v>
      </c>
      <c r="D226" s="53" t="str">
        <f t="shared" si="4"/>
        <v>1959(昭和34)年</v>
      </c>
      <c r="E226" s="10"/>
      <c r="F226" s="10"/>
      <c r="G226" s="10"/>
    </row>
    <row r="227" spans="1:7" ht="13.5" hidden="1" outlineLevel="1" x14ac:dyDescent="0.15">
      <c r="A227" s="10"/>
      <c r="B227" s="33">
        <v>21459</v>
      </c>
      <c r="C227" s="32" t="str">
        <f t="shared" si="5"/>
        <v>昭和33</v>
      </c>
      <c r="D227" s="53" t="str">
        <f t="shared" si="4"/>
        <v>1958(昭和33)年</v>
      </c>
      <c r="E227" s="10"/>
      <c r="F227" s="10"/>
      <c r="G227" s="10"/>
    </row>
    <row r="228" spans="1:7" ht="13.5" hidden="1" outlineLevel="1" x14ac:dyDescent="0.15">
      <c r="A228" s="10"/>
      <c r="B228" s="33">
        <v>21094</v>
      </c>
      <c r="C228" s="32" t="str">
        <f t="shared" si="5"/>
        <v>昭和32</v>
      </c>
      <c r="D228" s="53" t="str">
        <f t="shared" si="4"/>
        <v>1957(昭和32)年</v>
      </c>
      <c r="E228" s="10"/>
      <c r="F228" s="10"/>
      <c r="G228" s="10"/>
    </row>
    <row r="229" spans="1:7" ht="13.5" hidden="1" outlineLevel="1" x14ac:dyDescent="0.15">
      <c r="A229" s="10"/>
      <c r="B229" s="33">
        <v>20729</v>
      </c>
      <c r="C229" s="32" t="str">
        <f t="shared" si="5"/>
        <v>昭和31</v>
      </c>
      <c r="D229" s="53" t="str">
        <f t="shared" si="4"/>
        <v>1956(昭和31)年</v>
      </c>
      <c r="E229" s="10"/>
      <c r="F229" s="10"/>
      <c r="G229" s="10"/>
    </row>
    <row r="230" spans="1:7" ht="13.5" hidden="1" outlineLevel="1" x14ac:dyDescent="0.15">
      <c r="A230" s="10"/>
      <c r="B230" s="33">
        <v>20363</v>
      </c>
      <c r="C230" s="32" t="str">
        <f t="shared" si="5"/>
        <v>昭和30</v>
      </c>
      <c r="D230" s="53" t="str">
        <f t="shared" ref="D230:D236" si="6">TEXT(B230,"yyyy")&amp;"("&amp;C230&amp;")年"</f>
        <v>1955(昭和30)年</v>
      </c>
      <c r="E230" s="10"/>
      <c r="F230" s="10"/>
      <c r="G230" s="10"/>
    </row>
    <row r="231" spans="1:7" ht="13.5" hidden="1" outlineLevel="1" x14ac:dyDescent="0.15">
      <c r="A231" s="10"/>
      <c r="B231" s="33">
        <v>19998</v>
      </c>
      <c r="C231" s="32" t="str">
        <f t="shared" si="5"/>
        <v>昭和29</v>
      </c>
      <c r="D231" s="53" t="str">
        <f t="shared" si="6"/>
        <v>1954(昭和29)年</v>
      </c>
      <c r="E231" s="10"/>
      <c r="F231" s="10"/>
      <c r="G231" s="10"/>
    </row>
    <row r="232" spans="1:7" ht="13.5" hidden="1" outlineLevel="1" x14ac:dyDescent="0.15">
      <c r="A232" s="10"/>
      <c r="B232" s="33">
        <v>19633</v>
      </c>
      <c r="C232" s="32" t="str">
        <f t="shared" si="5"/>
        <v>昭和28</v>
      </c>
      <c r="D232" s="53" t="str">
        <f t="shared" si="6"/>
        <v>1953(昭和28)年</v>
      </c>
      <c r="E232" s="10"/>
      <c r="F232" s="10"/>
      <c r="G232" s="10"/>
    </row>
    <row r="233" spans="1:7" ht="13.5" hidden="1" outlineLevel="1" x14ac:dyDescent="0.15">
      <c r="A233" s="10"/>
      <c r="B233" s="33">
        <v>19268</v>
      </c>
      <c r="C233" s="32" t="str">
        <f t="shared" si="5"/>
        <v>昭和27</v>
      </c>
      <c r="D233" s="53" t="str">
        <f t="shared" si="6"/>
        <v>1952(昭和27)年</v>
      </c>
      <c r="E233" s="10"/>
      <c r="F233" s="10"/>
      <c r="G233" s="10"/>
    </row>
    <row r="234" spans="1:7" ht="13.5" hidden="1" outlineLevel="1" x14ac:dyDescent="0.15">
      <c r="A234" s="10"/>
      <c r="B234" s="33">
        <v>18902</v>
      </c>
      <c r="C234" s="32" t="str">
        <f t="shared" si="5"/>
        <v>昭和26</v>
      </c>
      <c r="D234" s="53" t="str">
        <f t="shared" si="6"/>
        <v>1951(昭和26)年</v>
      </c>
      <c r="E234" s="10"/>
      <c r="F234" s="10"/>
      <c r="G234" s="10"/>
    </row>
    <row r="235" spans="1:7" ht="13.5" hidden="1" outlineLevel="1" x14ac:dyDescent="0.15">
      <c r="A235" s="10"/>
      <c r="B235" s="33">
        <v>18537</v>
      </c>
      <c r="C235" s="32" t="str">
        <f t="shared" si="5"/>
        <v>昭和25</v>
      </c>
      <c r="D235" s="53" t="str">
        <f t="shared" si="6"/>
        <v>1950(昭和25)年</v>
      </c>
      <c r="E235" s="10"/>
      <c r="F235" s="10"/>
      <c r="G235" s="10"/>
    </row>
    <row r="236" spans="1:7" ht="13.5" hidden="1" outlineLevel="1" x14ac:dyDescent="0.15">
      <c r="A236" s="10"/>
      <c r="B236" s="33">
        <v>18172</v>
      </c>
      <c r="C236" s="32" t="str">
        <f t="shared" si="5"/>
        <v>昭和24</v>
      </c>
      <c r="D236" s="53" t="str">
        <f t="shared" si="6"/>
        <v>1949(昭和24)年</v>
      </c>
      <c r="E236" s="10"/>
      <c r="F236" s="10"/>
      <c r="G236" s="10"/>
    </row>
    <row r="237" spans="1:7" ht="13.5" hidden="1" outlineLevel="1" x14ac:dyDescent="0.15">
      <c r="A237" s="10"/>
      <c r="B237" s="33">
        <v>17807</v>
      </c>
      <c r="C237" s="32" t="str">
        <f t="shared" si="5"/>
        <v>昭和23</v>
      </c>
      <c r="D237" s="53" t="str">
        <f>TEXT(B237,"yyyy")&amp;"("&amp;C237&amp;")年"</f>
        <v>1948(昭和23)年</v>
      </c>
      <c r="E237" s="10"/>
      <c r="F237" s="10"/>
      <c r="G237" s="10"/>
    </row>
    <row r="238" spans="1:7" ht="13.5" hidden="1" outlineLevel="1" x14ac:dyDescent="0.15">
      <c r="A238" s="10"/>
      <c r="B238" s="33">
        <v>17441</v>
      </c>
      <c r="C238" s="32" t="str">
        <f t="shared" si="5"/>
        <v>昭和22</v>
      </c>
      <c r="D238" s="53" t="str">
        <f>TEXT(B238,"yyyy")&amp;"("&amp;C238&amp;")年"</f>
        <v>1947(昭和22)年</v>
      </c>
      <c r="E238" s="10"/>
      <c r="F238" s="10"/>
      <c r="G238" s="10"/>
    </row>
    <row r="239" spans="1:7" ht="24.75" hidden="1" customHeight="1" outlineLevel="1" x14ac:dyDescent="0.15">
      <c r="A239" s="10"/>
      <c r="B239" s="33">
        <v>17076</v>
      </c>
      <c r="C239" s="32" t="str">
        <f t="shared" si="5"/>
        <v>昭和21</v>
      </c>
      <c r="D239" s="54" t="str">
        <f t="shared" ref="D239" si="7">TEXT(B239,"yyyy")&amp;"("&amp;C239&amp;")年"</f>
        <v>1946(昭和21)年</v>
      </c>
      <c r="E239" s="10"/>
      <c r="F239" s="10"/>
      <c r="G239" s="10"/>
    </row>
    <row r="240" spans="1:7" ht="13.5" hidden="1" outlineLevel="1" x14ac:dyDescent="0.15">
      <c r="A240" s="22"/>
      <c r="B240" s="10"/>
      <c r="C240" s="10"/>
      <c r="D240" s="10"/>
      <c r="E240" s="31"/>
      <c r="F240" s="31"/>
      <c r="G240" s="10"/>
    </row>
    <row r="241" spans="1:7" ht="13.5" hidden="1" outlineLevel="1" x14ac:dyDescent="0.15">
      <c r="A241" s="50">
        <v>1.35</v>
      </c>
      <c r="B241" s="43" t="s">
        <v>176</v>
      </c>
      <c r="C241" s="43"/>
      <c r="D241" s="43"/>
      <c r="E241" s="10"/>
      <c r="F241" s="10"/>
      <c r="G241" s="10"/>
    </row>
    <row r="242" spans="1:7" ht="13.5" hidden="1" outlineLevel="1" x14ac:dyDescent="0.15">
      <c r="A242" s="51"/>
      <c r="B242" s="10">
        <v>1</v>
      </c>
      <c r="C242" s="10" t="s">
        <v>173</v>
      </c>
      <c r="D242" s="38" t="str">
        <f>B242&amp;")"&amp;C242</f>
        <v>1)はい</v>
      </c>
      <c r="E242" s="10"/>
      <c r="F242" s="10"/>
      <c r="G242" s="10"/>
    </row>
    <row r="243" spans="1:7" ht="13.5" hidden="1" outlineLevel="1" x14ac:dyDescent="0.15">
      <c r="A243" s="51"/>
      <c r="B243" s="10">
        <v>2</v>
      </c>
      <c r="C243" s="10" t="s">
        <v>174</v>
      </c>
      <c r="D243" s="39" t="str">
        <f>B243&amp;")"&amp;C243</f>
        <v>2)いいえ</v>
      </c>
      <c r="E243" s="10"/>
      <c r="F243" s="10"/>
      <c r="G243" s="10"/>
    </row>
    <row r="244" spans="1:7" ht="13.5" hidden="1" outlineLevel="1" x14ac:dyDescent="0.15">
      <c r="A244" s="51"/>
      <c r="B244" s="10"/>
      <c r="C244" s="10"/>
      <c r="D244" s="10"/>
      <c r="E244" s="10"/>
      <c r="F244" s="10"/>
      <c r="G244" s="10"/>
    </row>
    <row r="245" spans="1:7" ht="13.5" hidden="1" outlineLevel="1" x14ac:dyDescent="0.15">
      <c r="A245" s="51">
        <v>1.5</v>
      </c>
      <c r="B245" s="10" t="s">
        <v>177</v>
      </c>
      <c r="C245" s="10"/>
      <c r="D245" s="10"/>
      <c r="E245" s="10"/>
      <c r="F245" s="10"/>
      <c r="G245" s="10"/>
    </row>
    <row r="246" spans="1:7" ht="13.5" hidden="1" outlineLevel="1" x14ac:dyDescent="0.15">
      <c r="A246" s="51"/>
      <c r="B246" s="10">
        <v>1</v>
      </c>
      <c r="C246" s="10" t="s">
        <v>178</v>
      </c>
      <c r="D246" s="38" t="str">
        <f>B246&amp;")"&amp;C246</f>
        <v>1)参加していない。</v>
      </c>
      <c r="E246" s="10"/>
      <c r="F246" s="10"/>
      <c r="G246" s="10"/>
    </row>
    <row r="247" spans="1:7" ht="13.5" hidden="1" outlineLevel="1" x14ac:dyDescent="0.15">
      <c r="A247" s="22"/>
      <c r="B247" s="10">
        <v>2</v>
      </c>
      <c r="C247" s="10" t="s">
        <v>179</v>
      </c>
      <c r="D247" s="45" t="str">
        <f>B247&amp;")"&amp;C247</f>
        <v>2)会員として参加している。</v>
      </c>
      <c r="E247" s="10"/>
      <c r="F247" s="10"/>
      <c r="G247" s="10"/>
    </row>
    <row r="248" spans="1:7" ht="13.5" hidden="1" outlineLevel="1" x14ac:dyDescent="0.15">
      <c r="A248" s="22"/>
      <c r="B248" s="114">
        <v>3</v>
      </c>
      <c r="C248" s="10" t="s">
        <v>180</v>
      </c>
      <c r="D248" s="39" t="str">
        <f>B248&amp;")"&amp;C248</f>
        <v>3)主宰者、役員、世話人として参加している。</v>
      </c>
      <c r="E248" s="32"/>
      <c r="F248" s="32"/>
      <c r="G248" s="10"/>
    </row>
    <row r="249" spans="1:7" hidden="1" outlineLevel="1" x14ac:dyDescent="0.15"/>
    <row r="250" spans="1:7" ht="13.5" hidden="1" outlineLevel="1" x14ac:dyDescent="0.15">
      <c r="A250" s="42">
        <v>1.54</v>
      </c>
      <c r="B250" s="43" t="s">
        <v>181</v>
      </c>
      <c r="C250" s="43"/>
      <c r="D250" s="43"/>
    </row>
    <row r="251" spans="1:7" ht="13.5" hidden="1" outlineLevel="1" x14ac:dyDescent="0.15">
      <c r="A251" s="22"/>
      <c r="B251" s="10">
        <v>1</v>
      </c>
      <c r="C251" s="10" t="s">
        <v>154</v>
      </c>
      <c r="D251" s="38" t="str">
        <f>B251&amp;")"&amp;C251</f>
        <v>1)あり</v>
      </c>
    </row>
    <row r="252" spans="1:7" ht="13.5" hidden="1" outlineLevel="1" x14ac:dyDescent="0.15">
      <c r="A252" s="22"/>
      <c r="B252" s="10">
        <v>2</v>
      </c>
      <c r="C252" s="10" t="s">
        <v>155</v>
      </c>
      <c r="D252" s="39" t="str">
        <f>B252&amp;")"&amp;C252</f>
        <v>2)なし</v>
      </c>
    </row>
    <row r="253" spans="1:7" collapsed="1" x14ac:dyDescent="0.15"/>
  </sheetData>
  <sheetProtection formatCells="0" selectLockedCells="1" autoFilter="0"/>
  <mergeCells count="7">
    <mergeCell ref="A1:D2"/>
    <mergeCell ref="B63:C64"/>
    <mergeCell ref="B65:C66"/>
    <mergeCell ref="B54:C55"/>
    <mergeCell ref="B56:C57"/>
    <mergeCell ref="B61:C62"/>
    <mergeCell ref="B51:G51"/>
  </mergeCells>
  <phoneticPr fontId="1"/>
  <conditionalFormatting sqref="G15">
    <cfRule type="cellIs" dxfId="5" priority="22" operator="notEqual">
      <formula>"(ok)"</formula>
    </cfRule>
  </conditionalFormatting>
  <conditionalFormatting sqref="G52">
    <cfRule type="expression" dxfId="4" priority="18">
      <formula>$F52&gt;$E52+50</formula>
    </cfRule>
    <cfRule type="expression" dxfId="3" priority="19">
      <formula>$F52&gt;$E52</formula>
    </cfRule>
  </conditionalFormatting>
  <conditionalFormatting sqref="G14">
    <cfRule type="cellIs" dxfId="2" priority="14" operator="notEqual">
      <formula>"(ok)"</formula>
    </cfRule>
  </conditionalFormatting>
  <conditionalFormatting sqref="G49">
    <cfRule type="expression" dxfId="1" priority="1">
      <formula>$F49&gt;$E49+50</formula>
    </cfRule>
    <cfRule type="expression" dxfId="0" priority="2">
      <formula>$F49&gt;$E49</formula>
    </cfRule>
  </conditionalFormatting>
  <dataValidations count="9">
    <dataValidation type="list" allowBlank="1" showInputMessage="1" showErrorMessage="1" sqref="D44 D22:F22">
      <formula1>$D$139:$D$140</formula1>
    </dataValidation>
    <dataValidation type="list" allowBlank="1" sqref="D23">
      <formula1>$D$143:$D$158</formula1>
    </dataValidation>
    <dataValidation type="list" allowBlank="1" showInputMessage="1" showErrorMessage="1" sqref="D11">
      <formula1>$D$86:$D$87</formula1>
    </dataValidation>
    <dataValidation type="list" allowBlank="1" showInputMessage="1" showErrorMessage="1" sqref="D17:F17">
      <formula1>$C$90:$C$136</formula1>
    </dataValidation>
    <dataValidation type="list" allowBlank="1" showInputMessage="1" showErrorMessage="1" sqref="D29">
      <formula1>$D$165:$D$239</formula1>
    </dataValidation>
    <dataValidation type="list" allowBlank="1" showInputMessage="1" showErrorMessage="1" sqref="D30">
      <formula1>$D$242:$D$243</formula1>
    </dataValidation>
    <dataValidation type="list" allowBlank="1" showInputMessage="1" showErrorMessage="1" sqref="D26">
      <formula1>$D$161:$D$162</formula1>
    </dataValidation>
    <dataValidation type="list" allowBlank="1" showInputMessage="1" showErrorMessage="1" sqref="D41">
      <formula1>$D$251:$D$252</formula1>
    </dataValidation>
    <dataValidation type="list" allowBlank="1" showInputMessage="1" showErrorMessage="1" sqref="D37 D39">
      <formula1>$D$246:$D$248</formula1>
    </dataValidation>
  </dataValidations>
  <hyperlinks>
    <hyperlink ref="B51" r:id="rId1"/>
  </hyperlinks>
  <printOptions horizontalCentered="1"/>
  <pageMargins left="0.59055118110236227" right="0.39370078740157483" top="0.39370078740157483" bottom="0.39370078740157483" header="0.31496062992125984" footer="0.31496062992125984"/>
  <pageSetup paperSize="9" scale="83" fitToHeight="0" orientation="portrait" r:id="rId2"/>
  <headerFooter>
    <oddFooter>&amp;L( &amp;F-&amp;A )&amp;R( Page &amp;P/&amp;N )</oddFooter>
  </headerFooter>
  <rowBreaks count="2" manualBreakCount="2">
    <brk id="42" max="16383" man="1"/>
    <brk id="6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0" r:id="rId5" name="Check Box 6">
              <controlPr defaultSize="0" autoFill="0" autoLine="0" autoPict="0">
                <anchor moveWithCells="1">
                  <from>
                    <xdr:col>3</xdr:col>
                    <xdr:colOff>38100</xdr:colOff>
                    <xdr:row>52</xdr:row>
                    <xdr:rowOff>161925</xdr:rowOff>
                  </from>
                  <to>
                    <xdr:col>3</xdr:col>
                    <xdr:colOff>2066925</xdr:colOff>
                    <xdr:row>54</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38100</xdr:colOff>
                    <xdr:row>54</xdr:row>
                    <xdr:rowOff>0</xdr:rowOff>
                  </from>
                  <to>
                    <xdr:col>3</xdr:col>
                    <xdr:colOff>1743075</xdr:colOff>
                    <xdr:row>55</xdr:row>
                    <xdr:rowOff>28575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28575</xdr:colOff>
                    <xdr:row>55</xdr:row>
                    <xdr:rowOff>0</xdr:rowOff>
                  </from>
                  <to>
                    <xdr:col>3</xdr:col>
                    <xdr:colOff>2057400</xdr:colOff>
                    <xdr:row>56</xdr:row>
                    <xdr:rowOff>28575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38100</xdr:colOff>
                    <xdr:row>56</xdr:row>
                    <xdr:rowOff>0</xdr:rowOff>
                  </from>
                  <to>
                    <xdr:col>3</xdr:col>
                    <xdr:colOff>1743075</xdr:colOff>
                    <xdr:row>57</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38100</xdr:colOff>
                    <xdr:row>59</xdr:row>
                    <xdr:rowOff>0</xdr:rowOff>
                  </from>
                  <to>
                    <xdr:col>3</xdr:col>
                    <xdr:colOff>1743075</xdr:colOff>
                    <xdr:row>60</xdr:row>
                    <xdr:rowOff>47625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38100</xdr:colOff>
                    <xdr:row>57</xdr:row>
                    <xdr:rowOff>0</xdr:rowOff>
                  </from>
                  <to>
                    <xdr:col>3</xdr:col>
                    <xdr:colOff>1743075</xdr:colOff>
                    <xdr:row>58</xdr:row>
                    <xdr:rowOff>47625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38100</xdr:colOff>
                    <xdr:row>58</xdr:row>
                    <xdr:rowOff>0</xdr:rowOff>
                  </from>
                  <to>
                    <xdr:col>3</xdr:col>
                    <xdr:colOff>1743075</xdr:colOff>
                    <xdr:row>59</xdr:row>
                    <xdr:rowOff>47625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28575</xdr:colOff>
                    <xdr:row>60</xdr:row>
                    <xdr:rowOff>0</xdr:rowOff>
                  </from>
                  <to>
                    <xdr:col>3</xdr:col>
                    <xdr:colOff>2057400</xdr:colOff>
                    <xdr:row>61</xdr:row>
                    <xdr:rowOff>19050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38100</xdr:colOff>
                    <xdr:row>61</xdr:row>
                    <xdr:rowOff>0</xdr:rowOff>
                  </from>
                  <to>
                    <xdr:col>3</xdr:col>
                    <xdr:colOff>1743075</xdr:colOff>
                    <xdr:row>62</xdr:row>
                    <xdr:rowOff>28575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3</xdr:col>
                    <xdr:colOff>28575</xdr:colOff>
                    <xdr:row>62</xdr:row>
                    <xdr:rowOff>0</xdr:rowOff>
                  </from>
                  <to>
                    <xdr:col>3</xdr:col>
                    <xdr:colOff>2057400</xdr:colOff>
                    <xdr:row>63</xdr:row>
                    <xdr:rowOff>19050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3</xdr:col>
                    <xdr:colOff>28575</xdr:colOff>
                    <xdr:row>64</xdr:row>
                    <xdr:rowOff>0</xdr:rowOff>
                  </from>
                  <to>
                    <xdr:col>3</xdr:col>
                    <xdr:colOff>2057400</xdr:colOff>
                    <xdr:row>65</xdr:row>
                    <xdr:rowOff>19050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38100</xdr:colOff>
                    <xdr:row>63</xdr:row>
                    <xdr:rowOff>0</xdr:rowOff>
                  </from>
                  <to>
                    <xdr:col>3</xdr:col>
                    <xdr:colOff>1743075</xdr:colOff>
                    <xdr:row>64</xdr:row>
                    <xdr:rowOff>28575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38100</xdr:colOff>
                    <xdr:row>65</xdr:row>
                    <xdr:rowOff>0</xdr:rowOff>
                  </from>
                  <to>
                    <xdr:col>3</xdr:col>
                    <xdr:colOff>1743075</xdr:colOff>
                    <xdr:row>66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A28"/>
  <sheetViews>
    <sheetView zoomScale="90" zoomScaleNormal="90" workbookViewId="0">
      <selection activeCell="A7" sqref="A7"/>
    </sheetView>
  </sheetViews>
  <sheetFormatPr defaultRowHeight="13.5" x14ac:dyDescent="0.15"/>
  <cols>
    <col min="1" max="1" width="9.5" style="3" bestFit="1" customWidth="1"/>
    <col min="2" max="2" width="15.125" style="3" bestFit="1" customWidth="1"/>
    <col min="3" max="3" width="13" style="3" bestFit="1" customWidth="1"/>
    <col min="4" max="4" width="10.375" style="3" customWidth="1"/>
    <col min="5" max="7" width="9" style="3"/>
    <col min="8" max="8" width="15" style="3" bestFit="1" customWidth="1"/>
    <col min="9" max="9" width="9" style="3"/>
    <col min="10" max="13" width="11.5" style="3" bestFit="1" customWidth="1"/>
    <col min="14" max="26" width="9" style="3"/>
    <col min="27" max="27" width="14.125" style="3" customWidth="1"/>
    <col min="28" max="33" width="9" style="3"/>
    <col min="34" max="34" width="14.75" style="3" customWidth="1"/>
    <col min="35" max="37" width="9" style="3"/>
    <col min="38" max="38" width="15.75" style="3" customWidth="1"/>
    <col min="39" max="40" width="33" style="3" customWidth="1"/>
    <col min="41" max="41" width="9" style="3"/>
    <col min="42" max="42" width="10.375" style="3" bestFit="1" customWidth="1"/>
    <col min="43" max="43" width="9" style="3"/>
    <col min="44" max="44" width="10.375" style="3" bestFit="1" customWidth="1"/>
    <col min="45" max="46" width="9" style="3"/>
    <col min="47" max="47" width="10.375" style="3" bestFit="1" customWidth="1"/>
    <col min="48" max="48" width="9" style="3"/>
    <col min="49" max="49" width="10.375" style="3" bestFit="1" customWidth="1"/>
    <col min="50" max="50" width="9" style="3"/>
    <col min="51" max="51" width="10.375" style="3" bestFit="1" customWidth="1"/>
    <col min="52" max="52" width="9" style="3"/>
    <col min="53" max="53" width="10.375" style="3" bestFit="1" customWidth="1"/>
    <col min="54" max="16384" width="9" style="3"/>
  </cols>
  <sheetData>
    <row r="1" spans="1:53" ht="18.75" customHeight="1" x14ac:dyDescent="0.15">
      <c r="B1" s="116" t="s">
        <v>182</v>
      </c>
    </row>
    <row r="2" spans="1:53" ht="21" x14ac:dyDescent="0.15">
      <c r="B2" s="140"/>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2"/>
      <c r="AP2" s="142"/>
      <c r="AQ2" s="143"/>
      <c r="AR2" s="143"/>
      <c r="AS2" s="143"/>
      <c r="AT2" s="143"/>
      <c r="AU2" s="143"/>
      <c r="AV2" s="143"/>
      <c r="AW2" s="143"/>
      <c r="AX2" s="143"/>
      <c r="AY2" s="143"/>
      <c r="AZ2" s="143"/>
    </row>
    <row r="3" spans="1:53" s="123" customFormat="1" ht="57" x14ac:dyDescent="0.15">
      <c r="A3" s="118"/>
      <c r="B3" s="119" t="s">
        <v>183</v>
      </c>
      <c r="C3" s="173" t="s">
        <v>184</v>
      </c>
      <c r="D3" s="173"/>
      <c r="E3" s="120" t="s">
        <v>185</v>
      </c>
      <c r="F3" s="174" t="s">
        <v>186</v>
      </c>
      <c r="G3" s="175"/>
      <c r="H3" s="173" t="s">
        <v>187</v>
      </c>
      <c r="I3" s="173"/>
      <c r="J3" s="174" t="s">
        <v>188</v>
      </c>
      <c r="K3" s="176"/>
      <c r="L3" s="176"/>
      <c r="M3" s="175"/>
      <c r="N3" s="173" t="s">
        <v>189</v>
      </c>
      <c r="O3" s="173"/>
      <c r="P3" s="173" t="s">
        <v>190</v>
      </c>
      <c r="Q3" s="173"/>
      <c r="R3" s="173"/>
      <c r="S3" s="177" t="s">
        <v>191</v>
      </c>
      <c r="T3" s="177"/>
      <c r="U3" s="177"/>
      <c r="V3" s="177" t="s">
        <v>192</v>
      </c>
      <c r="W3" s="177"/>
      <c r="X3" s="177"/>
      <c r="Y3" s="177"/>
      <c r="Z3" s="177"/>
      <c r="AA3" s="138" t="s">
        <v>193</v>
      </c>
      <c r="AB3" s="169" t="s">
        <v>194</v>
      </c>
      <c r="AC3" s="170"/>
      <c r="AD3" s="170"/>
      <c r="AE3" s="171"/>
      <c r="AF3" s="177" t="s">
        <v>195</v>
      </c>
      <c r="AG3" s="177"/>
      <c r="AH3" s="138" t="s">
        <v>196</v>
      </c>
      <c r="AI3" s="169" t="s">
        <v>197</v>
      </c>
      <c r="AJ3" s="170"/>
      <c r="AK3" s="171"/>
      <c r="AL3" s="139" t="s">
        <v>198</v>
      </c>
      <c r="AM3" s="121" t="s">
        <v>199</v>
      </c>
      <c r="AN3" s="122" t="s">
        <v>200</v>
      </c>
      <c r="AO3" s="172" t="s">
        <v>201</v>
      </c>
      <c r="AP3" s="172"/>
      <c r="AQ3" s="172"/>
      <c r="AR3" s="172"/>
      <c r="AS3" s="172"/>
      <c r="AT3" s="172"/>
      <c r="AU3" s="172"/>
      <c r="AV3" s="172"/>
      <c r="AW3" s="172"/>
      <c r="AX3" s="172"/>
      <c r="AY3" s="172"/>
      <c r="AZ3" s="172"/>
      <c r="BA3" s="172"/>
    </row>
    <row r="4" spans="1:53" s="127" customFormat="1" ht="108" x14ac:dyDescent="0.15">
      <c r="A4" s="124"/>
      <c r="B4" s="125" t="str">
        <f>応募用紙!B7</f>
        <v>記入日付</v>
      </c>
      <c r="C4" s="126" t="str">
        <f>応募用紙!B9</f>
        <v>ふりがな（姓名）</v>
      </c>
      <c r="D4" s="126" t="str">
        <f>応募用紙!B10</f>
        <v>氏名（姓名）</v>
      </c>
      <c r="E4" s="126" t="str">
        <f>応募用紙!B11</f>
        <v>性別</v>
      </c>
      <c r="F4" s="126" t="str">
        <f>応募用紙!B12</f>
        <v>生年月日</v>
      </c>
      <c r="G4" s="126" t="str">
        <f>応募用紙!B13</f>
        <v>年齢（記入日付現在）</v>
      </c>
      <c r="H4" s="126" t="str">
        <f>応募用紙!B14</f>
        <v>電話番号</v>
      </c>
      <c r="I4" s="126" t="str">
        <f>応募用紙!B15</f>
        <v>E-mailアドレス</v>
      </c>
      <c r="J4" s="126" t="str">
        <f>応募用紙!B16</f>
        <v>郵便番号</v>
      </c>
      <c r="K4" s="126" t="str">
        <f>応募用紙!B17</f>
        <v>都道府県</v>
      </c>
      <c r="L4" s="126" t="str">
        <f>応募用紙!B18</f>
        <v>市区町村・町名・番地</v>
      </c>
      <c r="M4" s="126" t="str">
        <f>応募用紙!B19</f>
        <v>建物名・室番号等</v>
      </c>
      <c r="N4" s="126" t="str">
        <f>応募用紙!B20</f>
        <v>勤務先（学校）名称</v>
      </c>
      <c r="O4" s="126" t="str">
        <f>応募用紙!B21</f>
        <v>部署（学部）名</v>
      </c>
      <c r="P4" s="126" t="str">
        <f>応募用紙!B22</f>
        <v>医療・福祉関係の資格</v>
      </c>
      <c r="Q4" s="126" t="str">
        <f>応募用紙!B23</f>
        <v>保有資格名</v>
      </c>
      <c r="R4" s="126" t="str">
        <f>応募用紙!B24</f>
        <v>上記「その他」もしくは2つ以上資格をお持ちの場合、記入してください。</v>
      </c>
      <c r="S4" s="126" t="str">
        <f>応募用紙!B26</f>
        <v>あなた自身ががん患者</v>
      </c>
      <c r="T4" s="126" t="str">
        <f>応募用紙!B28</f>
        <v>（あなたの）がんの種類または部位</v>
      </c>
      <c r="U4" s="126" t="str">
        <f>応募用紙!B29</f>
        <v>がんと診断を受けた年</v>
      </c>
      <c r="V4" s="126" t="str">
        <f>応募用紙!B30</f>
        <v>あなたががん患者の家族</v>
      </c>
      <c r="W4" s="126" t="str">
        <f>応募用紙!B32</f>
        <v>（そのご家族の）あなたとの関係1</v>
      </c>
      <c r="X4" s="126" t="str">
        <f>応募用紙!B33</f>
        <v>（ご家族の）がんの種類または部位1</v>
      </c>
      <c r="Y4" s="126" t="str">
        <f>応募用紙!B34</f>
        <v>（そのご家族の）あなたとの関係2</v>
      </c>
      <c r="Z4" s="126" t="str">
        <f>応募用紙!B35</f>
        <v>（ご家族の）がんの種類または部位2</v>
      </c>
      <c r="AA4" s="126" t="str">
        <f>応募用紙!B36</f>
        <v>上記以外でのがんとのかかわり</v>
      </c>
      <c r="AB4" s="126" t="str">
        <f>応募用紙!B37</f>
        <v>がん患者会への参加の有無1</v>
      </c>
      <c r="AC4" s="126" t="str">
        <f>応募用紙!B38</f>
        <v>患者会名1</v>
      </c>
      <c r="AD4" s="126" t="str">
        <f>応募用紙!B39</f>
        <v>がん患者会への参加の有無2</v>
      </c>
      <c r="AE4" s="126" t="str">
        <f>応募用紙!B40</f>
        <v>患者会名2</v>
      </c>
      <c r="AF4" s="126" t="str">
        <f>応募用紙!B41</f>
        <v>社会活動経験の有無</v>
      </c>
      <c r="AG4" s="126" t="str">
        <f>応募用紙!B42</f>
        <v>1.54で「あり」を選択した場合、社会活動経験の内容をご記入ください。</v>
      </c>
      <c r="AH4" s="126" t="str">
        <f>応募用紙!B43</f>
        <v>がん情報普及を行った場所
もしくは行いたい場所</v>
      </c>
      <c r="AI4" s="126" t="str">
        <f>応募用紙!B44</f>
        <v>「患者・市民パネル」のご経験の有無</v>
      </c>
      <c r="AJ4" s="126" t="str">
        <f>応募用紙!B45</f>
        <v>上記「あり」の場合、経験された年度</v>
      </c>
      <c r="AK4" s="126" t="str">
        <f>応募用紙!B46</f>
        <v>「患者・市民パネル」を知ったきっかけ</v>
      </c>
      <c r="AL4" s="126" t="s">
        <v>67</v>
      </c>
      <c r="AM4" s="126" t="str">
        <f>応募用紙!B48</f>
        <v>■これまでがんと関わってきた内容を具体的に300字程度でお書き下さい</v>
      </c>
      <c r="AN4" s="126" t="str">
        <f>応募用紙!B50</f>
        <v>■「患者・市民パネル」への応募動機と今後活動してみたい内容について具体的に300字程度でお書き下さい</v>
      </c>
      <c r="AO4" s="178" t="str">
        <f>応募用紙!B54</f>
        <v xml:space="preserve">がん対策研究所の活動を理解し、医療専門家と患者・一般市民の双方の立場をふまえた活動をすることが
</v>
      </c>
      <c r="AP4" s="179"/>
      <c r="AQ4" s="178" t="str">
        <f>応募用紙!B56</f>
        <v>多様な人々とうまくコミュニケーションをとったり、
調整したりすることが</v>
      </c>
      <c r="AR4" s="179"/>
      <c r="AS4" s="178" t="str">
        <f>応募用紙!B58</f>
        <v>インターネット・パソコンの利用、電子メールの受送信が</v>
      </c>
      <c r="AT4" s="183"/>
      <c r="AU4" s="179"/>
      <c r="AV4" s="178" t="str">
        <f>応募用紙!B61</f>
        <v>がんに関連する情報を収集、発信することが</v>
      </c>
      <c r="AW4" s="179"/>
      <c r="AX4" s="178" t="str">
        <f>応募用紙!B63</f>
        <v>わかりやすい文書を作成することが</v>
      </c>
      <c r="AY4" s="179"/>
      <c r="AZ4" s="178" t="str">
        <f>応募用紙!B65</f>
        <v>自分の意見を強調しすぎず、相手の意見を聞くことが</v>
      </c>
      <c r="BA4" s="179"/>
    </row>
    <row r="5" spans="1:53" s="127" customFormat="1" x14ac:dyDescent="0.15">
      <c r="A5" s="128" t="s">
        <v>202</v>
      </c>
      <c r="B5" s="129">
        <f>応募用紙!A7</f>
        <v>0</v>
      </c>
      <c r="C5" s="129">
        <f>応募用紙!A9</f>
        <v>1.01</v>
      </c>
      <c r="D5" s="129">
        <f>応募用紙!A10</f>
        <v>1.02</v>
      </c>
      <c r="E5" s="129">
        <f>応募用紙!A11</f>
        <v>1.03</v>
      </c>
      <c r="F5" s="129">
        <f>応募用紙!A12</f>
        <v>1.04</v>
      </c>
      <c r="G5" s="129">
        <f>応募用紙!A13</f>
        <v>1.05</v>
      </c>
      <c r="H5" s="129">
        <f>応募用紙!A14</f>
        <v>1.06</v>
      </c>
      <c r="I5" s="129">
        <f>応募用紙!A15</f>
        <v>1.07</v>
      </c>
      <c r="J5" s="129">
        <f>応募用紙!A16</f>
        <v>1.08</v>
      </c>
      <c r="K5" s="129">
        <f>応募用紙!A17</f>
        <v>1.0900000000000001</v>
      </c>
      <c r="L5" s="129">
        <f>応募用紙!A18</f>
        <v>1.1000000000000001</v>
      </c>
      <c r="M5" s="129">
        <f>応募用紙!A19</f>
        <v>1.1100000000000001</v>
      </c>
      <c r="N5" s="129">
        <f>応募用紙!A20</f>
        <v>1.1200000000000001</v>
      </c>
      <c r="O5" s="129">
        <f>応募用紙!A21</f>
        <v>1.1299999999999999</v>
      </c>
      <c r="P5" s="129">
        <f>応募用紙!A22</f>
        <v>1.2</v>
      </c>
      <c r="Q5" s="129">
        <f>応募用紙!A23</f>
        <v>1.21</v>
      </c>
      <c r="R5" s="129">
        <f>応募用紙!A24</f>
        <v>1.22</v>
      </c>
      <c r="S5" s="129">
        <f>応募用紙!A26</f>
        <v>1.31</v>
      </c>
      <c r="T5" s="129">
        <f>応募用紙!A28</f>
        <v>1.33</v>
      </c>
      <c r="U5" s="129">
        <f>応募用紙!A29</f>
        <v>1.34</v>
      </c>
      <c r="V5" s="129">
        <f>応募用紙!A30</f>
        <v>1.35</v>
      </c>
      <c r="W5" s="129">
        <f>応募用紙!A32</f>
        <v>1.37</v>
      </c>
      <c r="X5" s="129">
        <f>応募用紙!A33</f>
        <v>1.38</v>
      </c>
      <c r="Y5" s="129">
        <f>応募用紙!A34</f>
        <v>1.39</v>
      </c>
      <c r="Z5" s="129">
        <f>応募用紙!A35</f>
        <v>1.4</v>
      </c>
      <c r="AA5" s="129">
        <f>応募用紙!A36</f>
        <v>1.41</v>
      </c>
      <c r="AB5" s="129">
        <f>応募用紙!A37</f>
        <v>1.5</v>
      </c>
      <c r="AC5" s="129">
        <f>応募用紙!A38</f>
        <v>1.51</v>
      </c>
      <c r="AD5" s="129">
        <f>応募用紙!A39</f>
        <v>1.52</v>
      </c>
      <c r="AE5" s="129">
        <f>応募用紙!A40</f>
        <v>1.53</v>
      </c>
      <c r="AF5" s="129">
        <f>応募用紙!A41</f>
        <v>1.54</v>
      </c>
      <c r="AG5" s="129">
        <f>応募用紙!A42</f>
        <v>1.55</v>
      </c>
      <c r="AH5" s="129">
        <f>応募用紙!A43</f>
        <v>1.56</v>
      </c>
      <c r="AI5" s="129">
        <f>応募用紙!A44</f>
        <v>1.57</v>
      </c>
      <c r="AJ5" s="129">
        <f>応募用紙!A45</f>
        <v>1.58</v>
      </c>
      <c r="AK5" s="129">
        <f>応募用紙!A46</f>
        <v>1.59</v>
      </c>
      <c r="AL5" s="129">
        <f>応募用紙!A47</f>
        <v>1.6</v>
      </c>
      <c r="AM5" s="129">
        <f>応募用紙!A49</f>
        <v>2.0099999999999998</v>
      </c>
      <c r="AN5" s="129">
        <f>応募用紙!A52</f>
        <v>3.02</v>
      </c>
      <c r="AO5" s="180">
        <f>応募用紙!A54</f>
        <v>4.01</v>
      </c>
      <c r="AP5" s="181"/>
      <c r="AQ5" s="180">
        <f>応募用紙!A56</f>
        <v>4.0199999999999996</v>
      </c>
      <c r="AR5" s="181"/>
      <c r="AS5" s="180">
        <f>応募用紙!A58</f>
        <v>4.03</v>
      </c>
      <c r="AT5" s="182"/>
      <c r="AU5" s="181"/>
      <c r="AV5" s="180">
        <f>応募用紙!A61</f>
        <v>4.04</v>
      </c>
      <c r="AW5" s="181"/>
      <c r="AX5" s="180">
        <f>応募用紙!A63</f>
        <v>4.05</v>
      </c>
      <c r="AY5" s="181"/>
      <c r="AZ5" s="180">
        <f>応募用紙!A65</f>
        <v>4.0599999999999996</v>
      </c>
      <c r="BA5" s="181"/>
    </row>
    <row r="6" spans="1:53" s="127" customFormat="1" x14ac:dyDescent="0.15">
      <c r="A6" s="128"/>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t="s">
        <v>203</v>
      </c>
      <c r="AP6" s="129" t="s">
        <v>204</v>
      </c>
      <c r="AQ6" s="129" t="s">
        <v>205</v>
      </c>
      <c r="AR6" s="129" t="s">
        <v>204</v>
      </c>
      <c r="AS6" s="129" t="s">
        <v>206</v>
      </c>
      <c r="AT6" s="129" t="s">
        <v>207</v>
      </c>
      <c r="AU6" s="129" t="s">
        <v>204</v>
      </c>
      <c r="AV6" s="129" t="s">
        <v>203</v>
      </c>
      <c r="AW6" s="129" t="s">
        <v>204</v>
      </c>
      <c r="AX6" s="129" t="s">
        <v>203</v>
      </c>
      <c r="AY6" s="129" t="s">
        <v>204</v>
      </c>
      <c r="AZ6" s="129" t="s">
        <v>203</v>
      </c>
      <c r="BA6" s="129" t="s">
        <v>204</v>
      </c>
    </row>
    <row r="7" spans="1:53" x14ac:dyDescent="0.15">
      <c r="A7" s="137">
        <f>応募用紙!G2</f>
        <v>0</v>
      </c>
      <c r="B7" s="6">
        <f>応募用紙!$D$7</f>
        <v>0</v>
      </c>
      <c r="C7" s="2">
        <f>応募用紙!$D$9</f>
        <v>0</v>
      </c>
      <c r="D7" s="2">
        <f>応募用紙!$D$10</f>
        <v>0</v>
      </c>
      <c r="E7" s="2">
        <f>応募用紙!$D$11</f>
        <v>0</v>
      </c>
      <c r="F7" s="9">
        <f>応募用紙!$D$12</f>
        <v>0</v>
      </c>
      <c r="G7" s="34">
        <f>応募用紙!$D$13</f>
        <v>1</v>
      </c>
      <c r="H7" s="136">
        <f>応募用紙!$D$14</f>
        <v>0</v>
      </c>
      <c r="I7" s="134">
        <f>応募用紙!$D$15</f>
        <v>0</v>
      </c>
      <c r="J7" s="135">
        <f>応募用紙!$D$16</f>
        <v>0</v>
      </c>
      <c r="K7" s="2">
        <f>応募用紙!$D$17</f>
        <v>0</v>
      </c>
      <c r="L7" s="2">
        <f>応募用紙!$D$18</f>
        <v>0</v>
      </c>
      <c r="M7" s="2">
        <f>応募用紙!$D$19</f>
        <v>0</v>
      </c>
      <c r="N7" s="2">
        <f>応募用紙!$D$20</f>
        <v>0</v>
      </c>
      <c r="O7" s="2">
        <f>応募用紙!$D$21</f>
        <v>0</v>
      </c>
      <c r="P7" s="2">
        <f>応募用紙!$D$22</f>
        <v>0</v>
      </c>
      <c r="Q7" s="2">
        <f>応募用紙!$D$23</f>
        <v>0</v>
      </c>
      <c r="R7" s="2">
        <f>応募用紙!$D$24</f>
        <v>0</v>
      </c>
      <c r="S7" s="2">
        <f>応募用紙!$D$26</f>
        <v>0</v>
      </c>
      <c r="T7" s="2">
        <f>応募用紙!$D$28</f>
        <v>0</v>
      </c>
      <c r="U7" s="2">
        <f>応募用紙!$D$29</f>
        <v>0</v>
      </c>
      <c r="V7" s="2">
        <f>応募用紙!$D$30</f>
        <v>0</v>
      </c>
      <c r="W7" s="1">
        <f>応募用紙!$D$32</f>
        <v>0</v>
      </c>
      <c r="X7" s="1">
        <f>応募用紙!$D$33</f>
        <v>0</v>
      </c>
      <c r="Y7" s="1">
        <f>応募用紙!$D$34</f>
        <v>0</v>
      </c>
      <c r="Z7" s="1">
        <f>応募用紙!$D$35</f>
        <v>0</v>
      </c>
      <c r="AA7" s="2">
        <f>応募用紙!$D$36</f>
        <v>0</v>
      </c>
      <c r="AB7" s="2">
        <f>応募用紙!$D$37</f>
        <v>0</v>
      </c>
      <c r="AC7" s="2">
        <f>応募用紙!$D$38</f>
        <v>0</v>
      </c>
      <c r="AD7" s="2">
        <f>応募用紙!$D$39</f>
        <v>0</v>
      </c>
      <c r="AE7" s="2">
        <f>応募用紙!$D$40</f>
        <v>0</v>
      </c>
      <c r="AF7" s="2">
        <f>応募用紙!$D$41</f>
        <v>0</v>
      </c>
      <c r="AG7" s="2">
        <f>応募用紙!$D$42</f>
        <v>0</v>
      </c>
      <c r="AH7" s="2">
        <f>応募用紙!$D$43</f>
        <v>0</v>
      </c>
      <c r="AI7" s="2">
        <f>応募用紙!$D$44</f>
        <v>0</v>
      </c>
      <c r="AJ7" s="2">
        <f>応募用紙!$D$45</f>
        <v>0</v>
      </c>
      <c r="AK7" s="2">
        <f>応募用紙!$D$46</f>
        <v>0</v>
      </c>
      <c r="AL7" s="2">
        <f>応募用紙!$D$47</f>
        <v>0</v>
      </c>
      <c r="AM7" s="117">
        <f>応募用紙!$D$49</f>
        <v>0</v>
      </c>
      <c r="AN7" s="1">
        <f>応募用紙!$D$52</f>
        <v>0</v>
      </c>
      <c r="AO7" s="1" t="b">
        <v>0</v>
      </c>
      <c r="AP7" s="1" t="b">
        <v>0</v>
      </c>
      <c r="AQ7" s="1" t="b">
        <v>0</v>
      </c>
      <c r="AR7" s="1"/>
      <c r="AS7" s="1" t="b">
        <v>0</v>
      </c>
      <c r="AT7" s="1"/>
      <c r="AU7" s="1"/>
      <c r="AV7" s="1" t="b">
        <v>0</v>
      </c>
      <c r="AW7" s="1"/>
      <c r="AX7" s="1" t="b">
        <v>0</v>
      </c>
      <c r="AY7" s="1"/>
      <c r="AZ7" s="1" t="b">
        <v>0</v>
      </c>
      <c r="BA7" s="1"/>
    </row>
    <row r="8" spans="1:53"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row>
    <row r="21" spans="2:2" x14ac:dyDescent="0.15">
      <c r="B21" s="4"/>
    </row>
    <row r="22" spans="2:2" x14ac:dyDescent="0.15">
      <c r="B22" s="4"/>
    </row>
    <row r="23" spans="2:2" x14ac:dyDescent="0.15">
      <c r="B23" s="4"/>
    </row>
    <row r="24" spans="2:2" x14ac:dyDescent="0.15">
      <c r="B24" s="4"/>
    </row>
    <row r="25" spans="2:2" x14ac:dyDescent="0.15">
      <c r="B25" s="4"/>
    </row>
    <row r="26" spans="2:2" x14ac:dyDescent="0.15">
      <c r="B26" s="4"/>
    </row>
    <row r="27" spans="2:2" x14ac:dyDescent="0.15">
      <c r="B27" s="4"/>
    </row>
    <row r="28" spans="2:2" x14ac:dyDescent="0.15">
      <c r="B28" s="4"/>
    </row>
  </sheetData>
  <mergeCells count="24">
    <mergeCell ref="AX4:AY4"/>
    <mergeCell ref="AZ4:BA4"/>
    <mergeCell ref="AO5:AP5"/>
    <mergeCell ref="AQ5:AR5"/>
    <mergeCell ref="AS5:AU5"/>
    <mergeCell ref="AV5:AW5"/>
    <mergeCell ref="AX5:AY5"/>
    <mergeCell ref="AZ5:BA5"/>
    <mergeCell ref="AO4:AP4"/>
    <mergeCell ref="AQ4:AR4"/>
    <mergeCell ref="AS4:AU4"/>
    <mergeCell ref="AV4:AW4"/>
    <mergeCell ref="AI3:AK3"/>
    <mergeCell ref="AO3:BA3"/>
    <mergeCell ref="H3:I3"/>
    <mergeCell ref="C3:D3"/>
    <mergeCell ref="N3:O3"/>
    <mergeCell ref="P3:R3"/>
    <mergeCell ref="F3:G3"/>
    <mergeCell ref="J3:M3"/>
    <mergeCell ref="S3:U3"/>
    <mergeCell ref="AB3:AE3"/>
    <mergeCell ref="V3:Z3"/>
    <mergeCell ref="AF3:AG3"/>
  </mergeCells>
  <phoneticPr fontId="1"/>
  <pageMargins left="0.7" right="0.7" top="0.75" bottom="0.75" header="0.3" footer="0.3"/>
  <pageSetup paperSize="9"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Rec</vt:lpstr>
      <vt:lpstr>応募用紙!Print_Area</vt:lpstr>
      <vt:lpstr>応募用紙!Print_Titles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2021-11-10T06:26:30Z</dcterms:created>
  <dcterms:modified xsi:type="dcterms:W3CDTF">2021-11-18T04:40:57Z</dcterms:modified>
  <cp:category/>
  <cp:contentStatus/>
</cp:coreProperties>
</file>